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4"/>
  </bookViews>
  <sheets>
    <sheet name="Frontpage" sheetId="2" r:id="rId1"/>
    <sheet name="版本管理" sheetId="3" r:id="rId2"/>
    <sheet name="Test List" sheetId="4" r:id="rId3"/>
    <sheet name="1_休眠唤醒" sheetId="1" r:id="rId4"/>
    <sheet name="2_逻辑点灯" sheetId="5" r:id="rId5"/>
    <sheet name="3_故障测试" sheetId="6" r:id="rId6"/>
    <sheet name="4_迎送宾动画测试" sheetId="7" r:id="rId7"/>
    <sheet name="5_TURN动画测试" sheetId="16" r:id="rId8"/>
    <sheet name="6_SOC动画测试" sheetId="17" r:id="rId9"/>
    <sheet name="7_Rbin电流测试" sheetId="8" r:id="rId10"/>
    <sheet name="8_NTC降功率测试" sheetId="9" r:id="rId11"/>
    <sheet name="9_pwm测试" sheetId="10" r:id="rId12"/>
    <sheet name="10_启动延时" sheetId="11" r:id="rId13"/>
    <sheet name="11_法规—动画衔接测试" sheetId="12" r:id="rId14"/>
    <sheet name="12_动画滤波时间" sheetId="13" r:id="rId15"/>
    <sheet name="13_动画退出时间" sheetId="14" r:id="rId16"/>
    <sheet name="14_动态调压测试" sheetId="15" r:id="rId17"/>
  </sheets>
  <externalReferences>
    <externalReference r:id="rId18"/>
    <externalReference r:id="rId19"/>
    <externalReference r:id="rId20"/>
  </externalReferences>
  <definedNames>
    <definedName name="LogicInput" localSheetId="1">[1]definitions!#REF!</definedName>
    <definedName name="LogicInput">[1]definitions!#REF!</definedName>
    <definedName name="Model" localSheetId="1">[1]definitions!#REF!</definedName>
    <definedName name="Model">[1]definitions!#REF!</definedName>
    <definedName name="N__A" localSheetId="1">[1]definitions!#REF!</definedName>
    <definedName name="N__A">[1]definitions!#REF!</definedName>
    <definedName name="N_A" localSheetId="1">[1]definitions!#REF!</definedName>
    <definedName name="N_A">[1]definitions!#REF!</definedName>
    <definedName name="NA" localSheetId="1">[1]definitions!#REF!</definedName>
    <definedName name="NA">[1]definitions!#REF!</definedName>
    <definedName name="_xlnm.Print_Area" localSheetId="0">Frontpage!$A$1:$L$57</definedName>
    <definedName name="_xlnm.Print_Area" localSheetId="2">'Test List'!$A$1:$G$10</definedName>
    <definedName name="Ratings" localSheetId="1">'[2]ECU Data'!$B$44:$B$48</definedName>
    <definedName name="Ratings">'[3]ECU Data'!$B$44:$B$48</definedName>
    <definedName name="Services" localSheetId="1">'[2]Pulldown menu entries'!$C$11:$C$30</definedName>
    <definedName name="Services">'[3]Pulldown menu entries'!$C$11:$C$30</definedName>
    <definedName name="TestMethod" localSheetId="1">'[2]Pulldown menu entries'!$E$16:$E$18</definedName>
    <definedName name="TestMethod">'[3]Pulldown menu entries'!$E$16:$E$18</definedName>
    <definedName name="TestModel" localSheetId="1">[1]definitions!#REF!</definedName>
    <definedName name="TestModel">[1]definitions!#REF!</definedName>
    <definedName name="Tests" localSheetId="1">'[2]Pulldown menu entries'!$E$4:$E$12</definedName>
    <definedName name="Tests">'[3]Pulldown menu entries'!$E$4:$E$12</definedName>
    <definedName name="TestStatus" localSheetId="1">'[2]Pulldown menu entries'!$B$4:$B$8</definedName>
    <definedName name="TestStatus">'[3]Pulldown menu entries'!$B$4:$B$8</definedName>
    <definedName name="TestType" localSheetId="2">[1]definitions!#REF!</definedName>
    <definedName name="TestType" localSheetId="1">[1]definitions!#REF!</definedName>
    <definedName name="TestType">[1]definitions!#REF!</definedName>
    <definedName name="辅助远光" localSheetId="1">[1]definitions!#REF!</definedName>
    <definedName name="辅助远光">[1]definitions!#REF!</definedName>
    <definedName name="输出PWM频率测试" localSheetId="1">[1]definitions!#REF!</definedName>
    <definedName name="输出PWM频率测试">[1]definitions!#REF!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5" l="1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6" i="15"/>
  <c r="Q30" i="15"/>
  <c r="L30" i="15"/>
  <c r="Q29" i="15"/>
  <c r="L29" i="15"/>
  <c r="Q28" i="15"/>
  <c r="L28" i="15"/>
  <c r="Q27" i="15"/>
  <c r="L27" i="15"/>
  <c r="Q26" i="15"/>
  <c r="L26" i="15"/>
  <c r="Q25" i="15"/>
  <c r="L25" i="15"/>
  <c r="Q24" i="15"/>
  <c r="L24" i="15"/>
  <c r="Q23" i="15"/>
  <c r="L23" i="15"/>
  <c r="Q22" i="15"/>
  <c r="L22" i="15"/>
  <c r="Q21" i="15"/>
  <c r="L21" i="15"/>
  <c r="Q20" i="15"/>
  <c r="L20" i="15"/>
  <c r="Q19" i="15"/>
  <c r="L19" i="15"/>
  <c r="Q18" i="15"/>
  <c r="L18" i="15"/>
  <c r="Q17" i="15"/>
  <c r="L17" i="15"/>
  <c r="Q16" i="15"/>
  <c r="L16" i="15"/>
  <c r="Q15" i="15"/>
  <c r="L15" i="15"/>
  <c r="Q14" i="15"/>
  <c r="L14" i="15"/>
  <c r="Q13" i="15"/>
  <c r="L13" i="15"/>
  <c r="Q12" i="15"/>
  <c r="L12" i="15"/>
  <c r="V11" i="15"/>
  <c r="Q11" i="15"/>
  <c r="L11" i="15"/>
  <c r="V10" i="15"/>
  <c r="Q10" i="15"/>
  <c r="L10" i="15"/>
  <c r="V9" i="15"/>
  <c r="Q9" i="15"/>
  <c r="L9" i="15"/>
  <c r="V8" i="15"/>
  <c r="Q8" i="15"/>
  <c r="L8" i="15"/>
  <c r="V7" i="15"/>
  <c r="Q7" i="15"/>
  <c r="L7" i="15"/>
  <c r="V6" i="15"/>
  <c r="Q6" i="15"/>
  <c r="L6" i="15"/>
  <c r="H9" i="10" l="1"/>
  <c r="G9" i="10"/>
  <c r="G8" i="10"/>
  <c r="H8" i="10" s="1"/>
  <c r="G7" i="10"/>
  <c r="H7" i="10" s="1"/>
  <c r="N15" i="9"/>
  <c r="M15" i="9"/>
  <c r="L15" i="9"/>
  <c r="M14" i="9"/>
  <c r="L14" i="9"/>
  <c r="L11" i="9"/>
  <c r="L10" i="9"/>
  <c r="N9" i="9"/>
  <c r="M9" i="9"/>
  <c r="L9" i="9"/>
  <c r="M8" i="9"/>
  <c r="L8" i="9"/>
  <c r="N39" i="8"/>
  <c r="M39" i="8"/>
  <c r="L39" i="8"/>
  <c r="N38" i="8"/>
  <c r="M38" i="8"/>
  <c r="L38" i="8"/>
  <c r="N37" i="8"/>
  <c r="M37" i="8"/>
  <c r="L37" i="8"/>
  <c r="S33" i="8" l="1"/>
  <c r="R33" i="8"/>
  <c r="Q33" i="8"/>
  <c r="P33" i="8"/>
  <c r="O33" i="8"/>
  <c r="N33" i="8"/>
  <c r="S32" i="8"/>
  <c r="R32" i="8"/>
  <c r="Q32" i="8"/>
  <c r="P32" i="8"/>
  <c r="O32" i="8"/>
  <c r="N32" i="8"/>
  <c r="S31" i="8"/>
  <c r="R31" i="8"/>
  <c r="Q31" i="8"/>
  <c r="P31" i="8"/>
  <c r="O31" i="8"/>
  <c r="N31" i="8"/>
  <c r="N27" i="8"/>
  <c r="M27" i="8"/>
  <c r="L27" i="8"/>
  <c r="N26" i="8"/>
  <c r="M26" i="8"/>
  <c r="L26" i="8"/>
  <c r="N25" i="8"/>
  <c r="M25" i="8"/>
  <c r="L25" i="8"/>
  <c r="S21" i="8"/>
  <c r="R21" i="8"/>
  <c r="Q21" i="8"/>
  <c r="P21" i="8"/>
  <c r="O21" i="8"/>
  <c r="N21" i="8"/>
  <c r="S20" i="8"/>
  <c r="R20" i="8"/>
  <c r="Q20" i="8"/>
  <c r="P20" i="8"/>
  <c r="O20" i="8"/>
  <c r="N20" i="8"/>
  <c r="S19" i="8"/>
  <c r="Q19" i="8"/>
  <c r="P19" i="8"/>
  <c r="O19" i="8"/>
  <c r="N19" i="8"/>
  <c r="R19" i="8" s="1"/>
  <c r="S18" i="8"/>
  <c r="R18" i="8"/>
  <c r="Q18" i="8"/>
  <c r="P18" i="8"/>
  <c r="O18" i="8"/>
  <c r="N18" i="8"/>
  <c r="S17" i="8"/>
  <c r="R17" i="8"/>
  <c r="Q17" i="8"/>
  <c r="P17" i="8"/>
  <c r="O17" i="8"/>
  <c r="N17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</calcChain>
</file>

<file path=xl/sharedStrings.xml><?xml version="1.0" encoding="utf-8"?>
<sst xmlns="http://schemas.openxmlformats.org/spreadsheetml/2006/main" count="2150" uniqueCount="864">
  <si>
    <t>Version 1.0</t>
  </si>
  <si>
    <t>Comments
备注</t>
  </si>
  <si>
    <t>contact information
咨询联系方式</t>
  </si>
  <si>
    <r>
      <rPr>
        <b/>
        <i/>
        <sz val="10"/>
        <color indexed="8"/>
        <rFont val="Times New Roman"/>
        <family val="1"/>
      </rPr>
      <t xml:space="preserve">Test Implement
</t>
    </r>
    <r>
      <rPr>
        <b/>
        <i/>
        <sz val="10"/>
        <color indexed="8"/>
        <rFont val="宋体"/>
        <family val="3"/>
        <charset val="134"/>
      </rPr>
      <t>测试实施结果</t>
    </r>
  </si>
  <si>
    <r>
      <rPr>
        <b/>
        <i/>
        <sz val="10"/>
        <color indexed="8"/>
        <rFont val="Times New Roman"/>
        <family val="1"/>
      </rPr>
      <t xml:space="preserve">Test Case 
</t>
    </r>
    <r>
      <rPr>
        <b/>
        <i/>
        <sz val="10"/>
        <color indexed="8"/>
        <rFont val="宋体"/>
        <family val="3"/>
        <charset val="134"/>
      </rPr>
      <t>测试用例修改</t>
    </r>
  </si>
  <si>
    <r>
      <rPr>
        <b/>
        <i/>
        <sz val="10"/>
        <color indexed="8"/>
        <rFont val="Times New Roman"/>
        <family val="1"/>
      </rPr>
      <t xml:space="preserve">Member
</t>
    </r>
    <r>
      <rPr>
        <b/>
        <i/>
        <sz val="10"/>
        <color indexed="8"/>
        <rFont val="宋体"/>
        <family val="3"/>
        <charset val="134"/>
      </rPr>
      <t>测试人员</t>
    </r>
  </si>
  <si>
    <t>Versions
版本号</t>
  </si>
  <si>
    <r>
      <rPr>
        <b/>
        <i/>
        <sz val="10"/>
        <color indexed="8"/>
        <rFont val="Times New Roman"/>
        <family val="1"/>
      </rPr>
      <t xml:space="preserve">Other Referenced Spec
</t>
    </r>
    <r>
      <rPr>
        <b/>
        <i/>
        <sz val="10"/>
        <color indexed="8"/>
        <rFont val="宋体"/>
        <family val="3"/>
        <charset val="134"/>
      </rPr>
      <t>其他参考规范</t>
    </r>
  </si>
  <si>
    <t>Number
序号</t>
  </si>
  <si>
    <t xml:space="preserve"> </t>
    <phoneticPr fontId="3" type="noConversion"/>
  </si>
  <si>
    <r>
      <rPr>
        <b/>
        <sz val="10"/>
        <color indexed="8"/>
        <rFont val="Times New Roman"/>
        <family val="1"/>
      </rPr>
      <t xml:space="preserve">Modified Notification
</t>
    </r>
    <r>
      <rPr>
        <b/>
        <sz val="10"/>
        <color indexed="8"/>
        <rFont val="宋体"/>
        <family val="3"/>
        <charset val="134"/>
      </rPr>
      <t>版本变更说明</t>
    </r>
  </si>
  <si>
    <r>
      <rPr>
        <b/>
        <sz val="10"/>
        <color indexed="8"/>
        <rFont val="Times New Roman"/>
        <family val="1"/>
      </rPr>
      <t>D</t>
    </r>
    <r>
      <rPr>
        <b/>
        <sz val="10"/>
        <color indexed="8"/>
        <rFont val="宋体"/>
        <family val="3"/>
        <charset val="134"/>
      </rPr>
      <t>esign  Document
设计输入文档</t>
    </r>
  </si>
  <si>
    <r>
      <rPr>
        <b/>
        <sz val="10"/>
        <color indexed="8"/>
        <rFont val="Times New Roman"/>
        <family val="1"/>
      </rPr>
      <t xml:space="preserve">Checked by
</t>
    </r>
    <r>
      <rPr>
        <b/>
        <sz val="10"/>
        <color indexed="8"/>
        <rFont val="宋体"/>
        <family val="3"/>
        <charset val="134"/>
      </rPr>
      <t>审核</t>
    </r>
  </si>
  <si>
    <r>
      <rPr>
        <b/>
        <sz val="10"/>
        <color indexed="8"/>
        <rFont val="Times New Roman"/>
        <family val="1"/>
      </rPr>
      <t xml:space="preserve">Test time </t>
    </r>
    <r>
      <rPr>
        <b/>
        <sz val="10"/>
        <color indexed="8"/>
        <rFont val="宋体"/>
        <family val="3"/>
        <charset val="134"/>
      </rPr>
      <t xml:space="preserve">
测试时间</t>
    </r>
  </si>
  <si>
    <t>HW Revision
硬件版本</t>
  </si>
  <si>
    <t>FBL Revision
刷写版本</t>
  </si>
  <si>
    <t>Anim Revision
动画版本</t>
  </si>
  <si>
    <t>Cail Revision  标定版本</t>
  </si>
  <si>
    <t>App Revision
应用版本</t>
  </si>
  <si>
    <r>
      <rPr>
        <b/>
        <sz val="10"/>
        <color indexed="8"/>
        <rFont val="Times New Roman"/>
        <family val="1"/>
      </rPr>
      <t xml:space="preserve">SW Revision
</t>
    </r>
    <r>
      <rPr>
        <b/>
        <sz val="10"/>
        <color indexed="8"/>
        <rFont val="宋体"/>
        <family val="3"/>
        <charset val="134"/>
      </rPr>
      <t>软件版本</t>
    </r>
  </si>
  <si>
    <t>Test Report number
测试报告编号</t>
  </si>
  <si>
    <t>版本管理</t>
  </si>
  <si>
    <t>Revision Management</t>
  </si>
  <si>
    <t>Total</t>
  </si>
  <si>
    <t>4</t>
    <phoneticPr fontId="3" type="noConversion"/>
  </si>
  <si>
    <t>TC004</t>
  </si>
  <si>
    <t>3</t>
    <phoneticPr fontId="3" type="noConversion"/>
  </si>
  <si>
    <t>TC003</t>
  </si>
  <si>
    <t>2</t>
    <phoneticPr fontId="3" type="noConversion"/>
  </si>
  <si>
    <t>TC002</t>
  </si>
  <si>
    <t>1</t>
    <phoneticPr fontId="3" type="noConversion"/>
  </si>
  <si>
    <t>TC001</t>
    <phoneticPr fontId="3" type="noConversion"/>
  </si>
  <si>
    <t>Not Execute</t>
  </si>
  <si>
    <t>Fail</t>
  </si>
  <si>
    <t>Pass</t>
  </si>
  <si>
    <t>percent
通过百分比</t>
  </si>
  <si>
    <t>Result
结果</t>
  </si>
  <si>
    <t>Cases
用例数目</t>
  </si>
  <si>
    <t>Test Item
测试项目</t>
  </si>
  <si>
    <t>Test Num
测试编号</t>
  </si>
  <si>
    <t>MINI项目通用测试用例</t>
    <phoneticPr fontId="3" type="noConversion"/>
  </si>
  <si>
    <t>MINI Software Test Report</t>
    <phoneticPr fontId="3" type="noConversion"/>
  </si>
  <si>
    <r>
      <t>MINI</t>
    </r>
    <r>
      <rPr>
        <b/>
        <sz val="18"/>
        <color theme="0"/>
        <rFont val="宋体"/>
        <family val="3"/>
        <charset val="134"/>
      </rPr>
      <t>项目列表</t>
    </r>
    <r>
      <rPr>
        <b/>
        <sz val="18"/>
        <color theme="0"/>
        <rFont val="Times New Roman"/>
        <family val="1"/>
      </rPr>
      <t>Test List</t>
    </r>
    <phoneticPr fontId="3" type="noConversion"/>
  </si>
  <si>
    <t>休眠唤醒</t>
    <phoneticPr fontId="3" type="noConversion"/>
  </si>
  <si>
    <t>需求</t>
  </si>
  <si>
    <t>目标：</t>
  </si>
  <si>
    <t>测试序号</t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</si>
  <si>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>ID</t>
    </r>
  </si>
  <si>
    <t>预期结果</t>
  </si>
  <si>
    <t>测试结果</t>
  </si>
  <si>
    <t>休眠唤醒 --硬线</t>
  </si>
  <si>
    <t>休眠测试-硬线休眠</t>
  </si>
  <si>
    <t>Logic X</t>
  </si>
  <si>
    <r>
      <t>休眠电流（u</t>
    </r>
    <r>
      <rPr>
        <sz val="11"/>
        <color theme="1"/>
        <rFont val="等线"/>
        <family val="3"/>
        <charset val="134"/>
        <scheme val="minor"/>
      </rPr>
      <t>A</t>
    </r>
    <r>
      <rPr>
        <sz val="11"/>
        <color theme="1"/>
        <rFont val="等线"/>
        <family val="3"/>
        <charset val="134"/>
        <scheme val="minor"/>
      </rPr>
      <t>）</t>
    </r>
    <phoneticPr fontId="3" type="noConversion"/>
  </si>
  <si>
    <t>1、在 x s休眠；
2、休眠电流≤40uA</t>
    <phoneticPr fontId="3" type="noConversion"/>
  </si>
  <si>
    <t>唤醒测试-硬线唤醒</t>
  </si>
  <si>
    <t>模块唤醒</t>
  </si>
  <si>
    <t>Not executed</t>
  </si>
  <si>
    <r>
      <t>1</t>
    </r>
    <r>
      <rPr>
        <sz val="11"/>
        <color theme="1"/>
        <rFont val="宋体"/>
        <family val="3"/>
        <charset val="134"/>
      </rPr>
      <t>、设置有效分</t>
    </r>
    <r>
      <rPr>
        <sz val="11"/>
        <color theme="1"/>
        <rFont val="Times New Roman"/>
        <family val="1"/>
      </rPr>
      <t>RBIN= 2000 Ohm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℃；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Bat 14V</t>
    </r>
    <r>
      <rPr>
        <sz val="11"/>
        <color theme="1"/>
        <rFont val="宋体"/>
        <family val="3"/>
        <charset val="134"/>
      </rPr>
      <t>上电后，不接通讯，</t>
    </r>
    <r>
      <rPr>
        <sz val="11"/>
        <color theme="1"/>
        <rFont val="Times New Roman"/>
        <family val="1"/>
      </rPr>
      <t>Logic X</t>
    </r>
    <r>
      <rPr>
        <sz val="11"/>
        <color theme="1"/>
        <rFont val="宋体"/>
        <family val="3"/>
        <charset val="134"/>
      </rPr>
      <t xml:space="preserve">置高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 xml:space="preserve">Logic X </t>
    </r>
    <r>
      <rPr>
        <sz val="11"/>
        <color theme="1"/>
        <rFont val="宋体"/>
        <family val="3"/>
        <charset val="134"/>
      </rPr>
      <t>置低，测试</t>
    </r>
    <r>
      <rPr>
        <sz val="11"/>
        <color theme="1"/>
        <rFont val="Times New Roman"/>
        <family val="1"/>
      </rPr>
      <t xml:space="preserve">Logic X </t>
    </r>
    <r>
      <rPr>
        <sz val="11"/>
        <color theme="1"/>
        <rFont val="宋体"/>
        <family val="3"/>
        <charset val="134"/>
      </rPr>
      <t xml:space="preserve">置低到输入电流下降沿的时间
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、测量休眠电流</t>
    </r>
    <phoneticPr fontId="3" type="noConversion"/>
  </si>
  <si>
    <r>
      <t>1</t>
    </r>
    <r>
      <rPr>
        <sz val="11"/>
        <color theme="1"/>
        <rFont val="宋体"/>
        <family val="3"/>
        <charset val="134"/>
      </rPr>
      <t>、设置有效分</t>
    </r>
    <r>
      <rPr>
        <sz val="11"/>
        <color theme="1"/>
        <rFont val="Times New Roman"/>
        <family val="1"/>
      </rPr>
      <t>RBIN= 2000 Ohm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℃；</t>
    </r>
    <r>
      <rPr>
        <sz val="11"/>
        <color theme="1"/>
        <rFont val="Times New Roman"/>
        <family val="1"/>
      </rPr>
      <t xml:space="preserve">                          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Bat 14V</t>
    </r>
    <r>
      <rPr>
        <sz val="11"/>
        <color theme="1"/>
        <rFont val="宋体"/>
        <family val="3"/>
        <charset val="134"/>
      </rPr>
      <t>上电后，不接通讯，</t>
    </r>
    <r>
      <rPr>
        <sz val="11"/>
        <color theme="1"/>
        <rFont val="Times New Roman"/>
        <family val="1"/>
      </rPr>
      <t xml:space="preserve">Logic X </t>
    </r>
    <r>
      <rPr>
        <sz val="11"/>
        <color theme="1"/>
        <rFont val="宋体"/>
        <family val="3"/>
        <charset val="134"/>
      </rPr>
      <t xml:space="preserve">置高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、测量唤醒电流</t>
    </r>
    <phoneticPr fontId="3" type="noConversion"/>
  </si>
  <si>
    <t>TC001-001-001</t>
    <phoneticPr fontId="3" type="noConversion"/>
  </si>
  <si>
    <t>TC001-001-002</t>
  </si>
  <si>
    <t>TC001-001-003</t>
  </si>
  <si>
    <t>TC001-001-004</t>
  </si>
  <si>
    <t>TC001-001-005</t>
  </si>
  <si>
    <t>TC001-002-001</t>
    <phoneticPr fontId="3" type="noConversion"/>
  </si>
  <si>
    <t>TC001-002-002</t>
  </si>
  <si>
    <t>TC001-002-003</t>
  </si>
  <si>
    <t>TC001-002-004</t>
  </si>
  <si>
    <t>TC001-002-005</t>
  </si>
  <si>
    <r>
      <t>时间(s</t>
    </r>
    <r>
      <rPr>
        <sz val="11"/>
        <color theme="1"/>
        <rFont val="等线"/>
        <family val="3"/>
        <charset val="134"/>
        <scheme val="minor"/>
      </rPr>
      <t>)</t>
    </r>
    <phoneticPr fontId="3" type="noConversion"/>
  </si>
  <si>
    <t>逻辑测试</t>
    <phoneticPr fontId="3" type="noConversion"/>
  </si>
  <si>
    <t>Input to Lamp</t>
    <phoneticPr fontId="35" type="noConversion"/>
  </si>
  <si>
    <t>Lamp LED Array</t>
    <phoneticPr fontId="35" type="noConversion"/>
  </si>
  <si>
    <t>Step</t>
    <phoneticPr fontId="35" type="noConversion"/>
  </si>
  <si>
    <t>Animation</t>
    <phoneticPr fontId="35" type="noConversion"/>
  </si>
  <si>
    <t xml:space="preserve">Turn Sequential </t>
    <phoneticPr fontId="35" type="noConversion"/>
  </si>
  <si>
    <t>DRL/PL</t>
    <phoneticPr fontId="35" type="noConversion"/>
  </si>
  <si>
    <t>Turn</t>
    <phoneticPr fontId="35" type="noConversion"/>
  </si>
  <si>
    <t>HB</t>
    <phoneticPr fontId="3" type="noConversion"/>
  </si>
  <si>
    <t>LB</t>
    <phoneticPr fontId="35" type="noConversion"/>
  </si>
  <si>
    <t>HB</t>
    <phoneticPr fontId="35" type="noConversion"/>
  </si>
  <si>
    <t>LSSS2</t>
  </si>
  <si>
    <t>Outage</t>
    <phoneticPr fontId="35" type="noConversion"/>
  </si>
  <si>
    <t>Result</t>
  </si>
  <si>
    <t>Logic 6</t>
  </si>
  <si>
    <t>Logic 5</t>
    <phoneticPr fontId="35" type="noConversion"/>
  </si>
  <si>
    <t>Logic 4</t>
  </si>
  <si>
    <t>Logic 3</t>
  </si>
  <si>
    <t>Logic 2</t>
  </si>
  <si>
    <t>Logic 1</t>
  </si>
  <si>
    <t>Channel 1</t>
    <phoneticPr fontId="3" type="noConversion"/>
  </si>
  <si>
    <t>Channel 3</t>
    <phoneticPr fontId="35" type="noConversion"/>
  </si>
  <si>
    <t>Voltage Channel</t>
    <phoneticPr fontId="35" type="noConversion"/>
  </si>
  <si>
    <t>FAN</t>
    <phoneticPr fontId="35" type="noConversion"/>
  </si>
  <si>
    <t>地址</t>
    <phoneticPr fontId="3" type="noConversion"/>
  </si>
  <si>
    <t>测试值</t>
    <phoneticPr fontId="3" type="noConversion"/>
  </si>
  <si>
    <t>Low</t>
  </si>
  <si>
    <t>OFF</t>
  </si>
  <si>
    <t>DRL/PL OFF
Voltage Channel无输出</t>
    <phoneticPr fontId="35" type="noConversion"/>
  </si>
  <si>
    <t>Turn OFF
Voltage Channel无输出</t>
    <phoneticPr fontId="35" type="noConversion"/>
  </si>
  <si>
    <t>High</t>
    <phoneticPr fontId="35" type="noConversion"/>
  </si>
  <si>
    <t>DC</t>
    <phoneticPr fontId="35" type="noConversion"/>
  </si>
  <si>
    <t>LB 100% ON</t>
    <phoneticPr fontId="35" type="noConversion"/>
  </si>
  <si>
    <t>DRL/PL OFF
Voltage Channel有输出</t>
    <phoneticPr fontId="35" type="noConversion"/>
  </si>
  <si>
    <t>Turn OFF
Voltage Channel有输出</t>
    <phoneticPr fontId="35" type="noConversion"/>
  </si>
  <si>
    <t>LSSS2 100% ON
FAN 100% ON</t>
    <phoneticPr fontId="35" type="noConversion"/>
  </si>
  <si>
    <t>DC</t>
  </si>
  <si>
    <t>HB 100% ON</t>
    <phoneticPr fontId="35" type="noConversion"/>
  </si>
  <si>
    <t>DRL/PL OFF
Voltage Channel有输出</t>
    <phoneticPr fontId="35" type="noConversion"/>
  </si>
  <si>
    <t>1.33Hz 60% High</t>
  </si>
  <si>
    <t>Low</t>
    <phoneticPr fontId="35" type="noConversion"/>
  </si>
  <si>
    <t xml:space="preserve"> Turn 100% ON</t>
  </si>
  <si>
    <t>1.33Hz 40% Low</t>
  </si>
  <si>
    <t>DC</t>
    <phoneticPr fontId="35" type="noConversion"/>
  </si>
  <si>
    <t>DRL/PL OFF
Voltage Channel有输出</t>
  </si>
  <si>
    <t>Turn OFF
Voltage Channel有输出</t>
    <phoneticPr fontId="35" type="noConversion"/>
  </si>
  <si>
    <t>105Hz 80%~100%</t>
    <phoneticPr fontId="35" type="noConversion"/>
  </si>
  <si>
    <t>DRL 100% ON</t>
    <phoneticPr fontId="35" type="noConversion"/>
  </si>
  <si>
    <t>105Hz 80%~100%</t>
    <phoneticPr fontId="35" type="noConversion"/>
  </si>
  <si>
    <t>105Hz 20%~40%</t>
    <phoneticPr fontId="35" type="noConversion"/>
  </si>
  <si>
    <t>PL 10% ON</t>
    <phoneticPr fontId="35" type="noConversion"/>
  </si>
  <si>
    <t>105Hz 20%~40%</t>
    <phoneticPr fontId="35" type="noConversion"/>
  </si>
  <si>
    <t>High</t>
    <phoneticPr fontId="35" type="noConversion"/>
  </si>
  <si>
    <t>105Hz 20%~40%</t>
  </si>
  <si>
    <t>LSSS2 100% ON
FAN 100% ON</t>
  </si>
  <si>
    <t>PL 10% ON</t>
  </si>
  <si>
    <t>LB 100% ON</t>
  </si>
  <si>
    <t>105Hz 80%~100%</t>
  </si>
  <si>
    <t>LB 100% ON</t>
    <phoneticPr fontId="35" type="noConversion"/>
  </si>
  <si>
    <t>Sequential Turn Day</t>
    <phoneticPr fontId="35" type="noConversion"/>
  </si>
  <si>
    <t>Sequential Turn Night</t>
    <phoneticPr fontId="35" type="noConversion"/>
  </si>
  <si>
    <t>DC</t>
    <phoneticPr fontId="3" type="noConversion"/>
  </si>
  <si>
    <t>DC</t>
    <phoneticPr fontId="3" type="noConversion"/>
  </si>
  <si>
    <t>HB 100% ON</t>
    <phoneticPr fontId="35" type="noConversion"/>
  </si>
  <si>
    <t>LSSS2 100% ON
FAN 100% ON</t>
    <phoneticPr fontId="35" type="noConversion"/>
  </si>
  <si>
    <t>LB 100% ON</t>
    <phoneticPr fontId="35" type="noConversion"/>
  </si>
  <si>
    <t>故障测试</t>
  </si>
  <si>
    <t>NTC故障测试</t>
  </si>
  <si>
    <t>通道故障</t>
  </si>
  <si>
    <t>通讯故障--节点故障（Tx&amp;Rx）</t>
  </si>
  <si>
    <t>通讯故障--CAN故障</t>
  </si>
  <si>
    <r>
      <rPr>
        <b/>
        <sz val="12"/>
        <color theme="1"/>
        <rFont val="Times New Roman"/>
        <family val="1"/>
      </rPr>
      <t>RBIN</t>
    </r>
    <r>
      <rPr>
        <b/>
        <sz val="12"/>
        <color theme="1"/>
        <rFont val="宋体"/>
        <family val="3"/>
        <charset val="134"/>
      </rPr>
      <t>故障测试</t>
    </r>
    <r>
      <rPr>
        <b/>
        <sz val="12"/>
        <color theme="1"/>
        <rFont val="Times New Roman"/>
        <family val="1"/>
      </rPr>
      <t xml:space="preserve">  --</t>
    </r>
    <r>
      <rPr>
        <b/>
        <sz val="12"/>
        <color theme="1"/>
        <rFont val="宋体"/>
        <family val="3"/>
        <charset val="134"/>
      </rPr>
      <t>模块</t>
    </r>
    <r>
      <rPr>
        <b/>
        <sz val="12"/>
        <color theme="1"/>
        <rFont val="Times New Roman"/>
        <family val="1"/>
      </rPr>
      <t>RBIN</t>
    </r>
  </si>
  <si>
    <t>测试结果</t>
    <phoneticPr fontId="3" type="noConversion"/>
  </si>
  <si>
    <t>2、对应灯保持不亮；
3、故障去除后恢复点亮</t>
    <phoneticPr fontId="3" type="noConversion"/>
  </si>
  <si>
    <t>2、NTC故障后功能熄灭；
3、故障去除后对应灯点亮</t>
    <phoneticPr fontId="3" type="noConversion"/>
  </si>
  <si>
    <t>2、对应灯保持不亮；
3、故障去除后恢复点亮</t>
    <phoneticPr fontId="3" type="noConversion"/>
  </si>
  <si>
    <t>Not executed</t>
    <phoneticPr fontId="3" type="noConversion"/>
  </si>
  <si>
    <t>2、NTC故障后功能熄灭；
3、故障去除后对应灯点亮</t>
    <phoneticPr fontId="3" type="noConversion"/>
  </si>
  <si>
    <t>RBIN 短路  - 上电前</t>
    <phoneticPr fontId="3" type="noConversion"/>
  </si>
  <si>
    <t>3、对应功能保持不亮；
5、故障取消电源电压重启功能恢复输出</t>
    <phoneticPr fontId="3" type="noConversion"/>
  </si>
  <si>
    <t>RBIN 短路  - 上电后</t>
    <phoneticPr fontId="3" type="noConversion"/>
  </si>
  <si>
    <t>RBIN 断路  - 上电前</t>
    <phoneticPr fontId="3" type="noConversion"/>
  </si>
  <si>
    <t>3、Logic通道无输出
5、故障取消电源电压重启Logic恢复输出</t>
    <phoneticPr fontId="3" type="noConversion"/>
  </si>
  <si>
    <t>RBIN 断路  - 上电后</t>
    <phoneticPr fontId="3" type="noConversion"/>
  </si>
  <si>
    <t>2.RBIN短路时Logic保持输出
3. 重启电源，Logic无输出
5. 故障取消电源电压重启Logic恢复输出</t>
    <phoneticPr fontId="3" type="noConversion"/>
  </si>
  <si>
    <t>通道+断路 -上电后</t>
    <phoneticPr fontId="3" type="noConversion"/>
  </si>
  <si>
    <t xml:space="preserve">3、当通道断开时输出电流为0;
4、故障去除后，输出恢复到100%;
</t>
    <phoneticPr fontId="3" type="noConversion"/>
  </si>
  <si>
    <t>通道-断路 -上电后</t>
    <phoneticPr fontId="3" type="noConversion"/>
  </si>
  <si>
    <t xml:space="preserve">3、当通道断开时输出电流为0;
4、故障去除后，输出恢复到100%;
</t>
    <phoneticPr fontId="3" type="noConversion"/>
  </si>
  <si>
    <t>通道+断路 -上电前</t>
    <phoneticPr fontId="3" type="noConversion"/>
  </si>
  <si>
    <t xml:space="preserve">3、输出电流为0;
4、故障去除后，输出恢复到100%;
</t>
    <phoneticPr fontId="3" type="noConversion"/>
  </si>
  <si>
    <t>通道-断路 -上电前</t>
    <phoneticPr fontId="3" type="noConversion"/>
  </si>
  <si>
    <t xml:space="preserve">3、输出电流为0;
4、故障去除后，输出恢复到100%;
</t>
    <phoneticPr fontId="3" type="noConversion"/>
  </si>
  <si>
    <t>节点Tx断路</t>
    <phoneticPr fontId="3" type="noConversion"/>
  </si>
  <si>
    <t>节点Rx断路</t>
    <phoneticPr fontId="3" type="noConversion"/>
  </si>
  <si>
    <t>CAN H断路</t>
    <phoneticPr fontId="3" type="noConversion"/>
  </si>
  <si>
    <t>CAN L断路</t>
    <phoneticPr fontId="3" type="noConversion"/>
  </si>
  <si>
    <t>TPS929120_REF开路检测</t>
    <phoneticPr fontId="3" type="noConversion"/>
  </si>
  <si>
    <t>REF开路</t>
    <phoneticPr fontId="3" type="noConversion"/>
  </si>
  <si>
    <t>TPS929120 OUTx通道开路或短路</t>
    <phoneticPr fontId="3" type="noConversion"/>
  </si>
  <si>
    <t>开路故障</t>
    <phoneticPr fontId="3" type="noConversion"/>
  </si>
  <si>
    <t>短路故障</t>
    <phoneticPr fontId="3" type="noConversion"/>
  </si>
  <si>
    <t>LED故障--开短路故障</t>
    <phoneticPr fontId="3" type="noConversion"/>
  </si>
  <si>
    <t>短路故障</t>
    <phoneticPr fontId="3" type="noConversion"/>
  </si>
  <si>
    <t>TC003-001-001</t>
    <phoneticPr fontId="3" type="noConversion"/>
  </si>
  <si>
    <t>TC003-001-002</t>
  </si>
  <si>
    <t>TC003-002-001</t>
    <phoneticPr fontId="3" type="noConversion"/>
  </si>
  <si>
    <t>TC003-002-002</t>
  </si>
  <si>
    <t>TC003-003-001</t>
    <phoneticPr fontId="3" type="noConversion"/>
  </si>
  <si>
    <t>TC003-003-002</t>
  </si>
  <si>
    <t>TC003-004-001</t>
    <phoneticPr fontId="3" type="noConversion"/>
  </si>
  <si>
    <t>TC003-004-002</t>
  </si>
  <si>
    <t xml:space="preserve"> CHN X  NTCX  断路--上电前</t>
    <phoneticPr fontId="3" type="noConversion"/>
  </si>
  <si>
    <t xml:space="preserve">
1、设置NTC X 断路
2、设置 电源电压=14V, Logic X 信号置高电平
3、去除NTCX断路故障，观察灯光是否点亮
</t>
    <phoneticPr fontId="3" type="noConversion"/>
  </si>
  <si>
    <t>NTC1</t>
    <phoneticPr fontId="3" type="noConversion"/>
  </si>
  <si>
    <t>NTC2</t>
  </si>
  <si>
    <t xml:space="preserve"> CHN X  NTCX   断路--上电后</t>
    <phoneticPr fontId="3" type="noConversion"/>
  </si>
  <si>
    <t xml:space="preserve">
1、设置 电源电压=14V，LogicX信号置高电平
2、设置NTCX断路,观察灯光效果
3、去除NTCX断路故障，观察灯光是否点亮
</t>
    <phoneticPr fontId="3" type="noConversion"/>
  </si>
  <si>
    <t xml:space="preserve"> CHN X  NTCX 短路--上电前</t>
    <phoneticPr fontId="3" type="noConversion"/>
  </si>
  <si>
    <t xml:space="preserve">
1、设置NTC X 短路
2、设置 电源电压=14V, Logic X 信号置高电平
3、去除NTCX 短路故障，观察灯光是否点亮
</t>
    <phoneticPr fontId="3" type="noConversion"/>
  </si>
  <si>
    <r>
      <t xml:space="preserve">CHN X  NTCX </t>
    </r>
    <r>
      <rPr>
        <sz val="11"/>
        <color theme="1"/>
        <rFont val="宋体"/>
        <family val="3"/>
        <charset val="134"/>
      </rPr>
      <t>短路</t>
    </r>
    <r>
      <rPr>
        <sz val="11"/>
        <color theme="1"/>
        <rFont val="Times New Roman"/>
        <family val="1"/>
      </rPr>
      <t>--</t>
    </r>
    <r>
      <rPr>
        <sz val="11"/>
        <color theme="1"/>
        <rFont val="宋体"/>
        <family val="3"/>
        <charset val="134"/>
      </rPr>
      <t>上电后</t>
    </r>
    <phoneticPr fontId="3" type="noConversion"/>
  </si>
  <si>
    <r>
      <t xml:space="preserve">
1、设置 电源电压=14V，LogicX信号置高电平
2、设置NTCX短路,观察灯光效果
3、去除NTCX短路故障，观察灯光是否点亮</t>
    </r>
    <r>
      <rPr>
        <sz val="11"/>
        <color theme="1"/>
        <rFont val="宋体"/>
        <family val="3"/>
        <charset val="134"/>
      </rPr>
      <t xml:space="preserve">
</t>
    </r>
    <phoneticPr fontId="3" type="noConversion"/>
  </si>
  <si>
    <t>TC003-005-001</t>
    <phoneticPr fontId="3" type="noConversion"/>
  </si>
  <si>
    <t>TC003-005-002</t>
  </si>
  <si>
    <t>RBin1</t>
    <phoneticPr fontId="3" type="noConversion"/>
  </si>
  <si>
    <t>RBin3</t>
    <phoneticPr fontId="3" type="noConversion"/>
  </si>
  <si>
    <t>1、设置RBIN = 2000Ohm
2、RBIN +短路
3、电源电压 = 14V,logic置高
4、取消RBIN +短路
5、电源电压重启</t>
    <phoneticPr fontId="3" type="noConversion"/>
  </si>
  <si>
    <t>1、设置RBIN = 2000Ohm,电源电压 = 14V
2、RBIN +短路                                                  3、logic置高
4、取消RBIN +短路
5、电源电压重启</t>
    <phoneticPr fontId="3" type="noConversion"/>
  </si>
  <si>
    <t>2.RBIN短路时Logic保持输出
3. 重启电源，Logic无输出
5. 故障取消电源电压重启Logic恢复输出</t>
    <phoneticPr fontId="3" type="noConversion"/>
  </si>
  <si>
    <t>1、设置RBIN = 2000Ohm
2、RBIN +断路
3、电源电压 = 14V,logic置高
4、取消RBIN +断路
5、电源电压重启</t>
    <phoneticPr fontId="3" type="noConversion"/>
  </si>
  <si>
    <t>1、设置RBIN = 2000Ohm,电源电压 = 14V
2、RBIN +断路
3、logic置高
4、取消RBIN +断路
5、电源电压重启</t>
    <phoneticPr fontId="3" type="noConversion"/>
  </si>
  <si>
    <t>TC003-006-001</t>
    <phoneticPr fontId="3" type="noConversion"/>
  </si>
  <si>
    <t>TC003-006-002</t>
  </si>
  <si>
    <t>TC003-007-001</t>
    <phoneticPr fontId="3" type="noConversion"/>
  </si>
  <si>
    <t>TC003-007-002</t>
  </si>
  <si>
    <t>TC003-008-001</t>
    <phoneticPr fontId="3" type="noConversion"/>
  </si>
  <si>
    <t>TC003-008-002</t>
  </si>
  <si>
    <t>TC003-009-001</t>
    <phoneticPr fontId="3" type="noConversion"/>
  </si>
  <si>
    <t>TC003-009-002</t>
  </si>
  <si>
    <t>TC003-009-003</t>
  </si>
  <si>
    <t>TC003-009-004</t>
  </si>
  <si>
    <t>TC003-009-005</t>
  </si>
  <si>
    <t>TC003-009-006</t>
  </si>
  <si>
    <t>TC003-009-007</t>
  </si>
  <si>
    <t>TC003-010-001</t>
    <phoneticPr fontId="3" type="noConversion"/>
  </si>
  <si>
    <t>TC003-010-002</t>
  </si>
  <si>
    <t>TC003-010-003</t>
  </si>
  <si>
    <t>TC003-010-004</t>
  </si>
  <si>
    <t>TC003-010-005</t>
  </si>
  <si>
    <t>TC003-010-006</t>
  </si>
  <si>
    <t>TC003-010-007</t>
  </si>
  <si>
    <t>TC003-011-001</t>
    <phoneticPr fontId="3" type="noConversion"/>
  </si>
  <si>
    <t>TC003-011-002</t>
  </si>
  <si>
    <t>TC003-011-003</t>
  </si>
  <si>
    <t>TC003-011-004</t>
  </si>
  <si>
    <t>TC003-011-005</t>
  </si>
  <si>
    <t>TC003-011-006</t>
  </si>
  <si>
    <t>TC003-011-007</t>
  </si>
  <si>
    <t>TC003-012-001</t>
    <phoneticPr fontId="3" type="noConversion"/>
  </si>
  <si>
    <t>TC003-012-002</t>
  </si>
  <si>
    <t>TC003-012-003</t>
  </si>
  <si>
    <t>TC003-012-004</t>
  </si>
  <si>
    <t>TC003-012-005</t>
  </si>
  <si>
    <t>TC003-012-006</t>
  </si>
  <si>
    <t>TC003-012-007</t>
  </si>
  <si>
    <t xml:space="preserve">1、设置NTC=25℃，RBIN=2000ohm电源电压 =14V
2、logic置高，测量Led电流
3、 通道+断路
4、去除通道故障，测量Led电流;
</t>
    <phoneticPr fontId="3" type="noConversion"/>
  </si>
  <si>
    <t xml:space="preserve">1、设置NTC=25℃，RBIN=2000ohm电源电压 =14V
2、logic置高，测量Led电流
3、通道 - 断路
4、去除通道故障，测量Led电流;
</t>
    <phoneticPr fontId="3" type="noConversion"/>
  </si>
  <si>
    <t xml:space="preserve">1、 通道+断路                                                          2、设置NTC=25℃，RBIN=2000ohm电源电压 =14V
3、logic置高，测量Led电流
4、去除通道故障，测量Led电流;
</t>
    <phoneticPr fontId="3" type="noConversion"/>
  </si>
  <si>
    <t xml:space="preserve">1、通道 - 断路                                                             2、设置NTC=25℃，RBIN=2000ohm电源电压 =14V
3、logic置高，测量Led电流
4、去除通道故障，测量Led电流;
</t>
    <phoneticPr fontId="3" type="noConversion"/>
  </si>
  <si>
    <t>TC003-013-002</t>
  </si>
  <si>
    <t>TC003-013-003</t>
  </si>
  <si>
    <t>TC003-014-001</t>
    <phoneticPr fontId="3" type="noConversion"/>
  </si>
  <si>
    <t>TC003-014-002</t>
  </si>
  <si>
    <t>TC003-014-003</t>
  </si>
  <si>
    <t>1、设置NTC=25℃，RBIN=2000ohm电源电压 =14V
2、logic置高，测量Led电流
3、节点Tx断路
4、取消故障，测量Led电流;</t>
    <phoneticPr fontId="3" type="noConversion"/>
  </si>
  <si>
    <t>1、设置NTC=25℃，RBIN=2000ohm电源电压 =14V
2、logic置高，测量Led电流
3、节点Rx断路
4、取消故障，测量Led电流;</t>
    <phoneticPr fontId="3" type="noConversion"/>
  </si>
  <si>
    <t>TC003-015-001</t>
    <phoneticPr fontId="3" type="noConversion"/>
  </si>
  <si>
    <t>TC003-015-002</t>
  </si>
  <si>
    <t>TC003-015-003</t>
  </si>
  <si>
    <t>TC003-016-002</t>
  </si>
  <si>
    <t>TC003-016-003</t>
  </si>
  <si>
    <t>TC003-017-002</t>
  </si>
  <si>
    <t>TC003-017-003</t>
  </si>
  <si>
    <t>1、设置NTC=25℃，RBIN=2000ohm电源电压 =14V
2、logic置高，测量Led电流
3、 CAN H断路
4、取消故障，测量Led电流;</t>
    <phoneticPr fontId="3" type="noConversion"/>
  </si>
  <si>
    <t>1、设置NTC=25℃，RBIN=2000ohm电源电压 =14V
2、logic置高，测量Led电流
3、 CAN L断路
4、取消故障，测量Led电流;</t>
    <phoneticPr fontId="3" type="noConversion"/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</si>
  <si>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℃，</t>
    </r>
    <r>
      <rPr>
        <sz val="11"/>
        <color theme="1"/>
        <rFont val="Times New Roman"/>
        <family val="1"/>
      </rPr>
      <t>RBIN=2000ohm</t>
    </r>
    <r>
      <rPr>
        <sz val="11"/>
        <color theme="1"/>
        <rFont val="宋体"/>
        <family val="3"/>
        <charset val="134"/>
      </rPr>
      <t>电源电压</t>
    </r>
    <r>
      <rPr>
        <sz val="11"/>
        <color theme="1"/>
        <rFont val="Times New Roman"/>
        <family val="1"/>
      </rPr>
      <t xml:space="preserve"> =14V
2</t>
    </r>
    <r>
      <rPr>
        <sz val="11"/>
        <color theme="1"/>
        <rFont val="宋体"/>
        <family val="3"/>
        <charset val="134"/>
      </rPr>
      <t>、logic置高，测量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3"/>
        <charset val="134"/>
      </rPr>
      <t xml:space="preserve">电流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REF</t>
    </r>
    <r>
      <rPr>
        <sz val="11"/>
        <color theme="1"/>
        <rFont val="宋体"/>
        <family val="3"/>
        <charset val="134"/>
      </rPr>
      <t>开路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  <family val="3"/>
        <charset val="134"/>
      </rPr>
      <t>、取消故障，测量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3"/>
        <charset val="134"/>
      </rPr>
      <t>电流</t>
    </r>
    <r>
      <rPr>
        <sz val="11"/>
        <color theme="1"/>
        <rFont val="Times New Roman"/>
        <family val="1"/>
      </rPr>
      <t xml:space="preserve">;
</t>
    </r>
    <phoneticPr fontId="3" type="noConversion"/>
  </si>
  <si>
    <t>TC003-018-002</t>
  </si>
  <si>
    <t>TC003-018-003</t>
  </si>
  <si>
    <t>TC003-019-001</t>
    <phoneticPr fontId="3" type="noConversion"/>
  </si>
  <si>
    <t>TC003-019-002</t>
  </si>
  <si>
    <t>TC003-019-003</t>
  </si>
  <si>
    <t>1、设置NTC=25℃，RBIN=2000ohm电源电压 =14V
2、logic置高，测量Led电流
3、 TPS929120 OUTx通道开路
4、取消故障，测量Led电流;</t>
    <phoneticPr fontId="3" type="noConversion"/>
  </si>
  <si>
    <t>1、设置NTC=25℃，RBIN=2000ohm电源电压 =14V
2、logic置高，测量Led电流
3、TPS929120 OUTx通道短路
4、取消故障，测量Led电流;</t>
    <phoneticPr fontId="3" type="noConversion"/>
  </si>
  <si>
    <t>1、设置NTC=25℃，RBIN=2000ohm电源电压 =14V
2、Logic 置高，测量Led电流
3、 LED开路
4、取消故障，测量Led电流;</t>
    <phoneticPr fontId="3" type="noConversion"/>
  </si>
  <si>
    <t>1、设置NTC=25℃，RBIN=2000ohm，电源电压 =14V
2、Logic 置高，测量Led电流
3、LED短路
4、取消故障，测量Led电流;</t>
    <phoneticPr fontId="3" type="noConversion"/>
  </si>
  <si>
    <t>TC003-020-002</t>
  </si>
  <si>
    <t>TC003-021-002</t>
  </si>
  <si>
    <t>通道开路</t>
    <phoneticPr fontId="3" type="noConversion"/>
  </si>
  <si>
    <t>ox00</t>
    <phoneticPr fontId="3" type="noConversion"/>
  </si>
  <si>
    <t>ox01</t>
  </si>
  <si>
    <t>ox02</t>
  </si>
  <si>
    <t>ox03</t>
  </si>
  <si>
    <t>BD18333_EXTISET1短路故障--短路故障</t>
    <phoneticPr fontId="3" type="noConversion"/>
  </si>
  <si>
    <t>EXTISET1短路</t>
    <phoneticPr fontId="3" type="noConversion"/>
  </si>
  <si>
    <t>ox00</t>
    <phoneticPr fontId="3" type="noConversion"/>
  </si>
  <si>
    <t>1、设置NTC=25℃，RBIN=2000ohm，电源电压 =14V
2、Logic 置高，测量Led电流
3、单颗LED开路
4、取消故障，测量Led电流;</t>
    <phoneticPr fontId="3" type="noConversion"/>
  </si>
  <si>
    <t>BD18333单个输出通道故障--开路故障</t>
    <phoneticPr fontId="3" type="noConversion"/>
  </si>
  <si>
    <t xml:space="preserve">3、无输出一灭全灭
4、故障取消恢复输出(如无法做到自恢复，则需重新上逻辑恢复输出)
</t>
    <phoneticPr fontId="3" type="noConversion"/>
  </si>
  <si>
    <t>1、设置NTC=25℃，RBIN=2000ohm，电源电压 =14V
2、Logic 置高，测量Led电流
3、 EXTISET1短路
4、取消故障，测量Led电流;</t>
    <phoneticPr fontId="3" type="noConversion"/>
  </si>
  <si>
    <t>TC003-020-003</t>
  </si>
  <si>
    <t>TC003-021-003</t>
  </si>
  <si>
    <t xml:space="preserve">无输出一灭全灭
</t>
  </si>
  <si>
    <t xml:space="preserve">无输出一灭全灭
</t>
    <phoneticPr fontId="3" type="noConversion"/>
  </si>
  <si>
    <t>CAN H短路</t>
    <phoneticPr fontId="3" type="noConversion"/>
  </si>
  <si>
    <t>1、设置NTC=25℃，RBIN=2000ohm电源电压 =14V
2、logic置高，测量Led电流
3、 CAN H短路
4、取消故障，测量Led电流;</t>
    <phoneticPr fontId="3" type="noConversion"/>
  </si>
  <si>
    <t>CAN L短路</t>
    <phoneticPr fontId="3" type="noConversion"/>
  </si>
  <si>
    <t>1、设置NTC=25℃，RBIN=2000ohm电源电压 =14V
2、logic置高，测量Led电流
3、 CAN L短路
4、取消故障，测量Led电流;</t>
    <phoneticPr fontId="3" type="noConversion"/>
  </si>
  <si>
    <t>通讯故障--5V故障</t>
    <phoneticPr fontId="3" type="noConversion"/>
  </si>
  <si>
    <t>5V开路</t>
    <phoneticPr fontId="3" type="noConversion"/>
  </si>
  <si>
    <t>1、设置NTC=25℃，RBIN=2000ohm电源电压 =14V
2、logic置高，测量Led电流
3、 5V开路
4、取消故障，测量Led电流;</t>
    <phoneticPr fontId="3" type="noConversion"/>
  </si>
  <si>
    <t xml:space="preserve">1、设置NTC=25℃，RBIN=2000ohm电源电压 =14V
2、logic置高，测量Led电流
3、通道正负极短路
4、去除通道故障，测量Led电流;
</t>
    <phoneticPr fontId="3" type="noConversion"/>
  </si>
  <si>
    <t xml:space="preserve">3、当通道短路时输出电流为0;
4、故障去除后，输出恢复到100%;
</t>
    <phoneticPr fontId="3" type="noConversion"/>
  </si>
  <si>
    <t>通道正负极同时开路-上电后</t>
    <phoneticPr fontId="3" type="noConversion"/>
  </si>
  <si>
    <t xml:space="preserve">1、设置NTC=25℃，RBIN=2000ohm电源电压 =14V
2、logic置高，测量Led电流
3、 通道正负极开路
4、去除通道故障，测量Led电流;
</t>
    <phoneticPr fontId="3" type="noConversion"/>
  </si>
  <si>
    <t xml:space="preserve">3、当通道断开时输出电流为0;
4、故障去除后，输出恢复到100%;
</t>
    <phoneticPr fontId="3" type="noConversion"/>
  </si>
  <si>
    <t>通道正负极同时短路 -上电后</t>
    <phoneticPr fontId="3" type="noConversion"/>
  </si>
  <si>
    <t>通道正负极同时开路 -上电前</t>
    <phoneticPr fontId="3" type="noConversion"/>
  </si>
  <si>
    <t xml:space="preserve">1、 通道正负极开路                                                        2、设置NTC=25℃，RBIN=2000ohm电源电压 =14V
3、logic置高，测量Led电流
4、去除通道故障，测量Led电流;
</t>
    <phoneticPr fontId="3" type="noConversion"/>
  </si>
  <si>
    <t>通道正负极同时短路 -上电前</t>
    <phoneticPr fontId="3" type="noConversion"/>
  </si>
  <si>
    <t xml:space="preserve">1、通道正负极短路                                                          2、设置NTC=25℃，RBIN=2000ohm电源电压 =14V
3、logic置高，测量Led电流
4、去除通道故障，测量Led电流;
</t>
    <phoneticPr fontId="3" type="noConversion"/>
  </si>
  <si>
    <t>1、设置NTC=25℃，RBIN=2000ohm电源电压 =14V
2、logic置高，测量Led电流
3、CAN L&amp;CAN H断路
4、取消故障，测量Led电流;</t>
    <phoneticPr fontId="3" type="noConversion"/>
  </si>
  <si>
    <t>CAN L&amp;CAN H断路</t>
    <phoneticPr fontId="3" type="noConversion"/>
  </si>
  <si>
    <t>CAN L&amp;CAN H短路</t>
    <phoneticPr fontId="3" type="noConversion"/>
  </si>
  <si>
    <t>1、设置NTC=25℃，RBIN=2000ohm电源电压 =14V
2、logic置高，测量Led电流
3、CAN L&amp;CAN H短路
4、取消故障，测量Led电流;</t>
    <phoneticPr fontId="3" type="noConversion"/>
  </si>
  <si>
    <t>TC003-013-001</t>
    <phoneticPr fontId="3" type="noConversion"/>
  </si>
  <si>
    <t>TC003-013-004</t>
  </si>
  <si>
    <t>TC003-013-005</t>
  </si>
  <si>
    <t>TC003-013-006</t>
  </si>
  <si>
    <t>TC003-013-007</t>
  </si>
  <si>
    <t>TC003-014-004</t>
  </si>
  <si>
    <t>TC003-014-005</t>
  </si>
  <si>
    <t>TC003-014-006</t>
  </si>
  <si>
    <t>TC003-014-007</t>
  </si>
  <si>
    <t>TC003-015-004</t>
  </si>
  <si>
    <t>TC003-015-005</t>
  </si>
  <si>
    <t>TC003-015-006</t>
  </si>
  <si>
    <t>TC003-015-007</t>
  </si>
  <si>
    <t>TC003-016-001</t>
    <phoneticPr fontId="3" type="noConversion"/>
  </si>
  <si>
    <t>TC003-016-004</t>
  </si>
  <si>
    <t>TC003-016-005</t>
  </si>
  <si>
    <t>TC003-016-006</t>
  </si>
  <si>
    <t>TC003-016-007</t>
  </si>
  <si>
    <t>TC003-017-001</t>
    <phoneticPr fontId="3" type="noConversion"/>
  </si>
  <si>
    <t>TC003-018-001</t>
    <phoneticPr fontId="3" type="noConversion"/>
  </si>
  <si>
    <t>TC003-020-001</t>
    <phoneticPr fontId="3" type="noConversion"/>
  </si>
  <si>
    <t>TC003-021-001</t>
    <phoneticPr fontId="3" type="noConversion"/>
  </si>
  <si>
    <t>TC003-022-001</t>
    <phoneticPr fontId="3" type="noConversion"/>
  </si>
  <si>
    <t>TC003-022-002</t>
  </si>
  <si>
    <t>TC003-022-003</t>
  </si>
  <si>
    <t>TC003-023-001</t>
    <phoneticPr fontId="3" type="noConversion"/>
  </si>
  <si>
    <t>TC003-023-002</t>
  </si>
  <si>
    <t>TC003-023-003</t>
  </si>
  <si>
    <t>TC003-024-001</t>
    <phoneticPr fontId="3" type="noConversion"/>
  </si>
  <si>
    <t>TC003-024-002</t>
  </si>
  <si>
    <t>TC003-024-003</t>
  </si>
  <si>
    <t>TC003-025-001</t>
    <phoneticPr fontId="3" type="noConversion"/>
  </si>
  <si>
    <t>TC003-025-002</t>
  </si>
  <si>
    <t>TC003-025-003</t>
  </si>
  <si>
    <t>TC003-026-001</t>
    <phoneticPr fontId="3" type="noConversion"/>
  </si>
  <si>
    <t>TC003-026-002</t>
  </si>
  <si>
    <t>TC003-026-003</t>
  </si>
  <si>
    <t>TC003-026-004</t>
  </si>
  <si>
    <t>TC003-027-001</t>
    <phoneticPr fontId="3" type="noConversion"/>
  </si>
  <si>
    <t>TC003-027-002</t>
  </si>
  <si>
    <t>TC003-027-003</t>
  </si>
  <si>
    <t>TC003-027-004</t>
  </si>
  <si>
    <t>TC003-028-001</t>
    <phoneticPr fontId="3" type="noConversion"/>
  </si>
  <si>
    <t>TC003-028-002</t>
  </si>
  <si>
    <t>TC003-028-003</t>
  </si>
  <si>
    <t>TC003-029-001</t>
    <phoneticPr fontId="3" type="noConversion"/>
  </si>
  <si>
    <t>TC003-029-002</t>
  </si>
  <si>
    <t>TC003-029-003</t>
  </si>
  <si>
    <t>TC003-030-001</t>
    <phoneticPr fontId="3" type="noConversion"/>
  </si>
  <si>
    <t>TC003-030-002</t>
  </si>
  <si>
    <t>TC003-030-003</t>
  </si>
  <si>
    <t>TC003-031-001</t>
    <phoneticPr fontId="3" type="noConversion"/>
  </si>
  <si>
    <t>TC003-031-002</t>
  </si>
  <si>
    <t>TC003-031-003</t>
  </si>
  <si>
    <t>TC003-031-004</t>
  </si>
  <si>
    <t>TC003-032-001</t>
    <phoneticPr fontId="3" type="noConversion"/>
  </si>
  <si>
    <t>TC003-032-002</t>
  </si>
  <si>
    <t>TC003-032-003</t>
  </si>
  <si>
    <t>TC003-032-004</t>
  </si>
  <si>
    <t>迎送宾动画测试</t>
    <phoneticPr fontId="3" type="noConversion"/>
  </si>
  <si>
    <t>需求</t>
    <phoneticPr fontId="3" type="noConversion"/>
  </si>
  <si>
    <t>测试目标：</t>
    <phoneticPr fontId="3" type="noConversion"/>
  </si>
  <si>
    <t>序号</t>
    <phoneticPr fontId="3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</si>
  <si>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3" type="noConversion"/>
  </si>
  <si>
    <t>前置条件</t>
    <phoneticPr fontId="3" type="noConversion"/>
  </si>
  <si>
    <t>步骤</t>
    <phoneticPr fontId="3" type="noConversion"/>
  </si>
  <si>
    <t>预期结果</t>
    <phoneticPr fontId="3" type="noConversion"/>
  </si>
  <si>
    <t>备注</t>
    <phoneticPr fontId="3" type="noConversion"/>
  </si>
  <si>
    <t>动画效果测试（包括流水顺序和时长）</t>
    <phoneticPr fontId="3" type="noConversion"/>
  </si>
  <si>
    <t>TC001-001-001</t>
    <phoneticPr fontId="3" type="noConversion"/>
  </si>
  <si>
    <t>1、负载正常连接
2、RBIN=2000ohm，NTC=25℃                                   3、设置电源电压=13.5V</t>
    <phoneticPr fontId="3" type="noConversion"/>
  </si>
  <si>
    <t>按照正确动画效果输出，动画总时长误差在30ms内，详情参照interface</t>
    <phoneticPr fontId="3" type="noConversion"/>
  </si>
  <si>
    <t xml:space="preserve">1、设置logicX 频率=105Hz Duty的值为40%；                                                       2、logicX on；                                                          3、测试动画效果   </t>
    <phoneticPr fontId="3" type="noConversion"/>
  </si>
  <si>
    <t>按照正确动画效果输出，动画总时长误差在30ms内，详情参照interface</t>
    <phoneticPr fontId="3" type="noConversion"/>
  </si>
  <si>
    <t xml:space="preserve">1、设置logicX 频率=105Hz Duty的值为60%；                                                       2、logicX on；                                                          3、测试动画效果   </t>
    <phoneticPr fontId="3" type="noConversion"/>
  </si>
  <si>
    <t xml:space="preserve">1、设置logicX 频率=105Hz Duty的值为80%；                                                       2、logicX on；                                                          3、测试动画效果   </t>
    <phoneticPr fontId="3" type="noConversion"/>
  </si>
  <si>
    <t>动画占空比测试</t>
    <phoneticPr fontId="3" type="noConversion"/>
  </si>
  <si>
    <r>
      <t>TC001-00</t>
    </r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-001</t>
    </r>
    <phoneticPr fontId="3" type="noConversion"/>
  </si>
  <si>
    <t xml:space="preserve">1、设置logicX 频率=105Hz Duty的值为20%；                                                       2、logicX on；                                                          3、测试动画占空比值       </t>
    <phoneticPr fontId="3" type="noConversion"/>
  </si>
  <si>
    <t>动画输出占空比误差±1%，详情参照interface</t>
    <phoneticPr fontId="3" type="noConversion"/>
  </si>
  <si>
    <t xml:space="preserve">1、设置logicX 频率=105Hz Duty的值为40%；                                                       2、logicX on；                                                          3、测试动画占空比值       </t>
    <phoneticPr fontId="3" type="noConversion"/>
  </si>
  <si>
    <t>1、负载正常连接
2、RBIN=2000ohm，NTC=25℃                                   3、设置电源电压=13.5V</t>
    <phoneticPr fontId="3" type="noConversion"/>
  </si>
  <si>
    <t xml:space="preserve">1、设置logicX 频率=105Hz Duty的值为60%；                                                       2、logicX on；                                                          3、测试动画占空比值       </t>
    <phoneticPr fontId="3" type="noConversion"/>
  </si>
  <si>
    <t xml:space="preserve">1、设置logicX 频率=105Hz Duty的值为80%；                                                       2、logicX on；                                                          3、测试动画占空比值       </t>
    <phoneticPr fontId="3" type="noConversion"/>
  </si>
  <si>
    <t>动画切换测试</t>
    <phoneticPr fontId="3" type="noConversion"/>
  </si>
  <si>
    <r>
      <t>TC001-003</t>
    </r>
    <r>
      <rPr>
        <sz val="11"/>
        <color theme="1"/>
        <rFont val="等线"/>
        <family val="3"/>
        <charset val="134"/>
        <scheme val="minor"/>
      </rPr>
      <t>-001</t>
    </r>
    <phoneticPr fontId="3" type="noConversion"/>
  </si>
  <si>
    <t>1、设置logicX 频率=105Hz Duty的值为20%/40%/60%/80%；                                                       2、logicX on，测试动画效果；                               3、前一个动画完成后，将logicX的Duty值更改为另一个有效范围，测试动画效果</t>
    <phoneticPr fontId="3" type="noConversion"/>
  </si>
  <si>
    <t>2、动画按照要求输出；                 3、动画效果更改</t>
    <phoneticPr fontId="3" type="noConversion"/>
  </si>
  <si>
    <r>
      <t>TC001-003</t>
    </r>
    <r>
      <rPr>
        <sz val="11"/>
        <color theme="1"/>
        <rFont val="等线"/>
        <family val="3"/>
        <charset val="134"/>
        <scheme val="minor"/>
      </rPr>
      <t>-002</t>
    </r>
    <r>
      <rPr>
        <sz val="11"/>
        <color theme="1"/>
        <rFont val="等线"/>
        <family val="2"/>
        <charset val="134"/>
        <scheme val="minor"/>
      </rPr>
      <t/>
    </r>
  </si>
  <si>
    <t>1、设置logicX 频率=105Hz Duty的值为20%/40%/60%/80%；                                                       2、logicX on，测试动画效果；                               3、前一个动画完成后，将logicX的Duty值更改为另一个无效范围，测试动画效果</t>
    <phoneticPr fontId="3" type="noConversion"/>
  </si>
  <si>
    <t>2、动画按照要求输出；                 3、无动画输出</t>
    <phoneticPr fontId="3" type="noConversion"/>
  </si>
  <si>
    <r>
      <t>TC001-003</t>
    </r>
    <r>
      <rPr>
        <sz val="11"/>
        <color theme="1"/>
        <rFont val="等线"/>
        <family val="3"/>
        <charset val="134"/>
        <scheme val="minor"/>
      </rPr>
      <t>-003</t>
    </r>
    <r>
      <rPr>
        <sz val="11"/>
        <color theme="1"/>
        <rFont val="等线"/>
        <family val="2"/>
        <charset val="134"/>
        <scheme val="minor"/>
      </rPr>
      <t/>
    </r>
  </si>
  <si>
    <t>2、无动画输出；                            3、动画按照要求输出</t>
    <phoneticPr fontId="3" type="noConversion"/>
  </si>
  <si>
    <r>
      <t>TC001-003</t>
    </r>
    <r>
      <rPr>
        <sz val="11"/>
        <color theme="1"/>
        <rFont val="等线"/>
        <family val="3"/>
        <charset val="134"/>
        <scheme val="minor"/>
      </rPr>
      <t>-004</t>
    </r>
    <r>
      <rPr>
        <sz val="11"/>
        <color theme="1"/>
        <rFont val="等线"/>
        <family val="2"/>
        <charset val="134"/>
        <scheme val="minor"/>
      </rPr>
      <t/>
    </r>
  </si>
  <si>
    <t>1、设置logicX 频率=105Hz Duty的值为10%/30%/50%/70%/90%；                                                     2、logicX on，测试动画效果；                               3、前一个动画完成后，将logicX的Duty值更改为另一个无效范围，测试动画效果</t>
    <phoneticPr fontId="3" type="noConversion"/>
  </si>
  <si>
    <t>2、无动画输出；                            3、无动画输出</t>
    <phoneticPr fontId="3" type="noConversion"/>
  </si>
  <si>
    <t xml:space="preserve">1、设置logicX 频率=105Hz Duty的值为20%；                                                       2、logicX on；                                                          3、测试动画效果        </t>
    <phoneticPr fontId="3" type="noConversion"/>
  </si>
  <si>
    <t>1、设置logicX 频率=105Hz Duty的值为10%/30%/50%/70%/90%；                                                     2、logicX on，测试动画效果；                               3、前一个动画完成后，将logicX的Duty值更改为另一个有效范围，测试动画效果</t>
    <phoneticPr fontId="3" type="noConversion"/>
  </si>
  <si>
    <t>TC001-001-001</t>
    <phoneticPr fontId="3" type="noConversion"/>
  </si>
  <si>
    <t>1、负载正常连接
2、RBIN=2000ohm，NTC=25℃                                   3、设置电源电压=13.5V</t>
    <phoneticPr fontId="3" type="noConversion"/>
  </si>
  <si>
    <t>turn动画测试</t>
    <phoneticPr fontId="3" type="noConversion"/>
  </si>
  <si>
    <t>需求</t>
    <phoneticPr fontId="3" type="noConversion"/>
  </si>
  <si>
    <t>测试目标：</t>
    <phoneticPr fontId="3" type="noConversion"/>
  </si>
  <si>
    <t>序号</t>
    <phoneticPr fontId="3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</si>
  <si>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3" type="noConversion"/>
  </si>
  <si>
    <t>前置条件</t>
    <phoneticPr fontId="3" type="noConversion"/>
  </si>
  <si>
    <t>步骤</t>
    <phoneticPr fontId="3" type="noConversion"/>
  </si>
  <si>
    <t>预期结果</t>
    <phoneticPr fontId="3" type="noConversion"/>
  </si>
  <si>
    <t>备注</t>
    <phoneticPr fontId="3" type="noConversion"/>
  </si>
  <si>
    <t>动画效果测试（包括流水顺序和时长）</t>
    <phoneticPr fontId="3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</si>
  <si>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 on且</t>
    </r>
    <r>
      <rPr>
        <sz val="11"/>
        <color theme="1"/>
        <rFont val="等线"/>
        <family val="3"/>
        <charset val="134"/>
        <scheme val="minor"/>
      </rPr>
      <t>Turn Sequential 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   3、测试动画效果        </t>
    </r>
    <phoneticPr fontId="3" type="noConversion"/>
  </si>
  <si>
    <t>按照正确turn day动画效果输出，动画总时长误差在30ms内，详情参照interface</t>
    <phoneticPr fontId="3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</si>
  <si>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 on，</t>
    </r>
    <r>
      <rPr>
        <sz val="11"/>
        <color theme="1"/>
        <rFont val="等线"/>
        <family val="3"/>
        <charset val="134"/>
        <scheme val="minor"/>
      </rPr>
      <t>Turn Sequential 的logic on且tail的logic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   3、测试动画效果        </t>
    </r>
    <phoneticPr fontId="3" type="noConversion"/>
  </si>
  <si>
    <t>按照正确turn night动画效果输出，动画总时长误差在30ms内，详情参照interface</t>
    <phoneticPr fontId="3" type="noConversion"/>
  </si>
  <si>
    <t>尾灯的turn night</t>
    <phoneticPr fontId="3" type="noConversion"/>
  </si>
  <si>
    <t>1、负载正常连接
2、RBIN=2000ohm，NTC=25℃                                   3、设置电源电压=13.5V</t>
    <phoneticPr fontId="3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</si>
  <si>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60%，PL的logic 频率=105Hz Duty的值为y%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2、logicX、</t>
    </r>
    <r>
      <rPr>
        <sz val="11"/>
        <color theme="1"/>
        <rFont val="等线"/>
        <family val="3"/>
        <charset val="134"/>
        <scheme val="minor"/>
      </rPr>
      <t>Turn Sequential 的logic 且PL的logic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</t>
    </r>
    <r>
      <rPr>
        <sz val="11"/>
        <color theme="1"/>
        <rFont val="等线"/>
        <family val="3"/>
        <charset val="134"/>
        <scheme val="minor"/>
      </rPr>
      <t xml:space="preserve">          </t>
    </r>
    <r>
      <rPr>
        <sz val="11"/>
        <color theme="1"/>
        <rFont val="等线"/>
        <family val="3"/>
        <charset val="134"/>
        <scheme val="minor"/>
      </rPr>
      <t xml:space="preserve">   3、测试动画效果        </t>
    </r>
    <phoneticPr fontId="3" type="noConversion"/>
  </si>
  <si>
    <t>前灯的turn night</t>
    <phoneticPr fontId="3" type="noConversion"/>
  </si>
  <si>
    <t>动画占空比测试</t>
    <phoneticPr fontId="3" type="noConversion"/>
  </si>
  <si>
    <r>
      <t>TC001-00</t>
    </r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-001</t>
    </r>
    <phoneticPr fontId="3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</si>
  <si>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 on且</t>
    </r>
    <r>
      <rPr>
        <sz val="11"/>
        <color theme="1"/>
        <rFont val="等线"/>
        <family val="3"/>
        <charset val="134"/>
        <scheme val="minor"/>
      </rPr>
      <t>Turn Sequential 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   3、测试动画占空比     </t>
    </r>
    <phoneticPr fontId="3" type="noConversion"/>
  </si>
  <si>
    <t>动画输出占空比误差±1%，详情参照interface</t>
    <phoneticPr fontId="3" type="noConversion"/>
  </si>
  <si>
    <r>
      <t>TC001-00</t>
    </r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-001</t>
    </r>
    <phoneticPr fontId="3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</si>
  <si>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 on，</t>
    </r>
    <r>
      <rPr>
        <sz val="11"/>
        <color theme="1"/>
        <rFont val="等线"/>
        <family val="3"/>
        <charset val="134"/>
        <scheme val="minor"/>
      </rPr>
      <t>Turn Sequential 的logic on且tail的logic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   3、测试动画占空比    </t>
    </r>
    <phoneticPr fontId="3" type="noConversion"/>
  </si>
  <si>
    <t>动画输出占空比误差±1%，详情参照interface</t>
    <phoneticPr fontId="3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</si>
  <si>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60%，PL的logic 频率=105Hz Duty的值为y%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2、logicX、</t>
    </r>
    <r>
      <rPr>
        <sz val="11"/>
        <color theme="1"/>
        <rFont val="等线"/>
        <family val="3"/>
        <charset val="134"/>
        <scheme val="minor"/>
      </rPr>
      <t>Turn Sequential 的logic 且PL的logic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</t>
    </r>
    <r>
      <rPr>
        <sz val="11"/>
        <color theme="1"/>
        <rFont val="等线"/>
        <family val="3"/>
        <charset val="134"/>
        <scheme val="minor"/>
      </rPr>
      <t xml:space="preserve">          </t>
    </r>
    <r>
      <rPr>
        <sz val="11"/>
        <color theme="1"/>
        <rFont val="等线"/>
        <family val="3"/>
        <charset val="134"/>
        <scheme val="minor"/>
      </rPr>
      <t xml:space="preserve">   3、测试动画占空比        </t>
    </r>
    <phoneticPr fontId="3" type="noConversion"/>
  </si>
  <si>
    <t>动画输出占空比误差±1%，详情参照interface</t>
    <phoneticPr fontId="3" type="noConversion"/>
  </si>
  <si>
    <t>SOC动画测试</t>
    <phoneticPr fontId="3" type="noConversion"/>
  </si>
  <si>
    <t>需求</t>
    <phoneticPr fontId="3" type="noConversion"/>
  </si>
  <si>
    <t>测试目标：</t>
    <phoneticPr fontId="3" type="noConversion"/>
  </si>
  <si>
    <t>序号</t>
    <phoneticPr fontId="3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</si>
  <si>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3" type="noConversion"/>
  </si>
  <si>
    <t>前置条件</t>
    <phoneticPr fontId="3" type="noConversion"/>
  </si>
  <si>
    <t>步骤</t>
    <phoneticPr fontId="3" type="noConversion"/>
  </si>
  <si>
    <t>预期结果</t>
    <phoneticPr fontId="3" type="noConversion"/>
  </si>
  <si>
    <t>测试结果</t>
    <phoneticPr fontId="3" type="noConversion"/>
  </si>
  <si>
    <t>备注</t>
    <phoneticPr fontId="3" type="noConversion"/>
  </si>
  <si>
    <t>测试数据：</t>
    <phoneticPr fontId="3" type="noConversion"/>
  </si>
  <si>
    <t>动画效果测试（包括流水顺序和时长）</t>
    <phoneticPr fontId="3" type="noConversion"/>
  </si>
  <si>
    <t>地址</t>
    <phoneticPr fontId="3" type="noConversion"/>
  </si>
  <si>
    <t>理论时长（ms）</t>
    <phoneticPr fontId="3" type="noConversion"/>
  </si>
  <si>
    <t>测试时长（ms）</t>
    <phoneticPr fontId="3" type="noConversion"/>
  </si>
  <si>
    <t>误差（ms）</t>
    <phoneticPr fontId="3" type="noConversion"/>
  </si>
  <si>
    <t>1、负载正常连接
2、RBIN=2000ohm，NTC=25℃                                   3、设置电源电压=13.5V</t>
    <phoneticPr fontId="3" type="noConversion"/>
  </si>
  <si>
    <t>1、连接logicx，设置频率=105Hz,Duty=a%后上电</t>
    <phoneticPr fontId="3" type="noConversion"/>
  </si>
  <si>
    <t>无动画输出</t>
    <phoneticPr fontId="3" type="noConversion"/>
  </si>
  <si>
    <t>1、连接logicx，设置频率=105Hz,Duty=b%后上电</t>
    <phoneticPr fontId="3" type="noConversion"/>
  </si>
  <si>
    <t>按照规定动画效果输出，同步阶段未开始，灯保持在最后一帧，总时长误差不超过30ms</t>
    <phoneticPr fontId="3" type="noConversion"/>
  </si>
  <si>
    <t>1、连接logicx，设置频率=105Hz,Duty=c%后上电</t>
    <phoneticPr fontId="3" type="noConversion"/>
  </si>
  <si>
    <t>按照规定动画效果输出，同步阶段未开始，灯保持在最后一帧，总时长误差不超过30ms</t>
    <phoneticPr fontId="3" type="noConversion"/>
  </si>
  <si>
    <t>1、连接logicx，设置频率=105Hz,Duty=d%后上电</t>
    <phoneticPr fontId="3" type="noConversion"/>
  </si>
  <si>
    <t>1、连接logicx，设置频率=105Hz,Duty=e%后上电</t>
    <phoneticPr fontId="3" type="noConversion"/>
  </si>
  <si>
    <t>按照规定动画效果输出，同步阶段未开始，灯保持在最后一帧，总时长误差不超过30ms</t>
    <phoneticPr fontId="3" type="noConversion"/>
  </si>
  <si>
    <t>TC001-001-006</t>
  </si>
  <si>
    <t>1、连接logicx，设置频率=105Hz,Duty=f%后上电</t>
    <phoneticPr fontId="3" type="noConversion"/>
  </si>
  <si>
    <t>TC001-001-007</t>
  </si>
  <si>
    <t>1、连接logicx，设置频率=105Hz,Duty=g%后上电</t>
    <phoneticPr fontId="3" type="noConversion"/>
  </si>
  <si>
    <t>TC001-001-008</t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</si>
  <si>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，设置频率=105Hz,分别设置Duty为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>%、</t>
    </r>
    <r>
      <rPr>
        <sz val="11"/>
        <color theme="1"/>
        <rFont val="等线"/>
        <family val="3"/>
        <charset val="134"/>
        <scheme val="minor"/>
      </rPr>
      <t>y</t>
    </r>
    <r>
      <rPr>
        <sz val="11"/>
        <color theme="1"/>
        <rFont val="等线"/>
        <family val="3"/>
        <charset val="134"/>
        <scheme val="minor"/>
      </rPr>
      <t>%、</t>
    </r>
    <r>
      <rPr>
        <sz val="11"/>
        <color theme="1"/>
        <rFont val="等线"/>
        <family val="3"/>
        <charset val="134"/>
        <scheme val="minor"/>
      </rPr>
      <t>z</t>
    </r>
    <r>
      <rPr>
        <sz val="11"/>
        <color theme="1"/>
        <rFont val="等线"/>
        <family val="3"/>
        <charset val="134"/>
        <scheme val="minor"/>
      </rPr>
      <t>%、</t>
    </r>
    <r>
      <rPr>
        <sz val="11"/>
        <color theme="1"/>
        <rFont val="等线"/>
        <family val="3"/>
        <charset val="134"/>
        <scheme val="minor"/>
      </rPr>
      <t>r</t>
    </r>
    <r>
      <rPr>
        <sz val="11"/>
        <color theme="1"/>
        <rFont val="等线"/>
        <family val="3"/>
        <charset val="134"/>
        <scheme val="minor"/>
      </rPr>
      <t>%、</t>
    </r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%、</t>
    </r>
    <r>
      <rPr>
        <sz val="11"/>
        <color theme="1"/>
        <rFont val="等线"/>
        <family val="3"/>
        <charset val="134"/>
        <scheme val="minor"/>
      </rPr>
      <t>t</t>
    </r>
    <r>
      <rPr>
        <sz val="11"/>
        <color theme="1"/>
        <rFont val="等线"/>
        <family val="3"/>
        <charset val="134"/>
        <scheme val="minor"/>
      </rPr>
      <t>%后上电</t>
    </r>
    <phoneticPr fontId="3" type="noConversion"/>
  </si>
  <si>
    <t>两档之间Duty的动画与前一区间保持一致</t>
    <phoneticPr fontId="3" type="noConversion"/>
  </si>
  <si>
    <t>占空比测试</t>
    <phoneticPr fontId="3" type="noConversion"/>
  </si>
  <si>
    <t>理论占空比（%）</t>
    <phoneticPr fontId="3" type="noConversion"/>
  </si>
  <si>
    <t>测试占空比（%）</t>
    <phoneticPr fontId="3" type="noConversion"/>
  </si>
  <si>
    <t>误差（%）</t>
    <phoneticPr fontId="3" type="noConversion"/>
  </si>
  <si>
    <t>TC001-001-008</t>
    <phoneticPr fontId="3" type="noConversion"/>
  </si>
  <si>
    <t xml:space="preserve">1、负载正常连接
2、RBIN=2000ohm，NTC=25℃                                   3、设置电源电压=13.5V           </t>
    <phoneticPr fontId="3" type="noConversion"/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</si>
  <si>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b</t>
    </r>
    <r>
      <rPr>
        <sz val="11"/>
        <color theme="1"/>
        <rFont val="等线"/>
        <family val="3"/>
        <charset val="134"/>
        <scheme val="minor"/>
      </rPr>
      <t>%后上电</t>
    </r>
    <phoneticPr fontId="3" type="noConversion"/>
  </si>
  <si>
    <t>按照要求输出,误差在1%之内</t>
    <phoneticPr fontId="3" type="noConversion"/>
  </si>
  <si>
    <t>TC001-001-009</t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</si>
  <si>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c</t>
    </r>
    <r>
      <rPr>
        <sz val="11"/>
        <color theme="1"/>
        <rFont val="等线"/>
        <family val="3"/>
        <charset val="134"/>
        <scheme val="minor"/>
      </rPr>
      <t>%后上电</t>
    </r>
    <phoneticPr fontId="3" type="noConversion"/>
  </si>
  <si>
    <t>按照要求输出,误差在1%之内</t>
    <phoneticPr fontId="3" type="noConversion"/>
  </si>
  <si>
    <t>TC001-001-010</t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</si>
  <si>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d</t>
    </r>
    <r>
      <rPr>
        <sz val="11"/>
        <color theme="1"/>
        <rFont val="等线"/>
        <family val="3"/>
        <charset val="134"/>
        <scheme val="minor"/>
      </rPr>
      <t>%后上电</t>
    </r>
    <phoneticPr fontId="3" type="noConversion"/>
  </si>
  <si>
    <t>按照要求输出,误差在1%之内</t>
  </si>
  <si>
    <t>TC001-001-011</t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</si>
  <si>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e</t>
    </r>
    <r>
      <rPr>
        <sz val="11"/>
        <color theme="1"/>
        <rFont val="等线"/>
        <family val="3"/>
        <charset val="134"/>
        <scheme val="minor"/>
      </rPr>
      <t>%后上电</t>
    </r>
    <phoneticPr fontId="3" type="noConversion"/>
  </si>
  <si>
    <t>TC001-001-012</t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</si>
  <si>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%后上电</t>
    </r>
    <phoneticPr fontId="3" type="noConversion"/>
  </si>
  <si>
    <t>优先级测试</t>
    <phoneticPr fontId="3" type="noConversion"/>
  </si>
  <si>
    <t>TC001-001-013</t>
    <phoneticPr fontId="3" type="noConversion"/>
  </si>
  <si>
    <t xml:space="preserve">1、负载正常连接
2、RBIN=2000ohm，NTC=25℃                                   3、设置电源电压=13.5V             </t>
    <phoneticPr fontId="3" type="noConversion"/>
  </si>
  <si>
    <r>
      <t>1、信号发生器CH1参数设置频率=105Hz，Duty=b</t>
    </r>
    <r>
      <rPr>
        <sz val="11"/>
        <color theme="1"/>
        <rFont val="等线"/>
        <family val="3"/>
        <charset val="134"/>
        <scheme val="minor"/>
      </rPr>
      <t>%，CH2参数设置频率=</t>
    </r>
    <r>
      <rPr>
        <sz val="11"/>
        <color theme="1"/>
        <rFont val="等线"/>
        <family val="3"/>
        <charset val="134"/>
        <scheme val="minor"/>
      </rPr>
      <t xml:space="preserve">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3"/>
        <charset val="134"/>
        <scheme val="minor"/>
      </rPr>
      <t>%，CH1和CH2同时连接logic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 xml:space="preserve">后上电；                                                                                                                                                                           2、连接其他逻辑  ；                                                                  3、断开其他逻辑                                                                                   </t>
    </r>
    <phoneticPr fontId="3" type="noConversion"/>
  </si>
  <si>
    <t>2、动画停止，其他功能启动               3、其他逻辑断开后动画不自启动</t>
    <phoneticPr fontId="3" type="noConversion"/>
  </si>
  <si>
    <t>logic2</t>
  </si>
  <si>
    <t>SOC动画优先级最低，其他逻辑断开后会自启动，目前没做要求</t>
    <phoneticPr fontId="3" type="noConversion"/>
  </si>
  <si>
    <t>TC001-001-014</t>
  </si>
  <si>
    <t>logic3</t>
  </si>
  <si>
    <t>TC001-001-015</t>
  </si>
  <si>
    <t>logic5</t>
    <phoneticPr fontId="3" type="noConversion"/>
  </si>
  <si>
    <t>TC001-001-016</t>
  </si>
  <si>
    <r>
      <t>1、信号发生器CH1参数设置频率=105Hz，Duty=c</t>
    </r>
    <r>
      <rPr>
        <sz val="11"/>
        <color theme="1"/>
        <rFont val="等线"/>
        <family val="3"/>
        <charset val="134"/>
        <scheme val="minor"/>
      </rPr>
      <t>%，CH2参数设置频率=</t>
    </r>
    <r>
      <rPr>
        <sz val="11"/>
        <color theme="1"/>
        <rFont val="等线"/>
        <family val="3"/>
        <charset val="134"/>
        <scheme val="minor"/>
      </rPr>
      <t xml:space="preserve">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3"/>
        <charset val="134"/>
        <scheme val="minor"/>
      </rPr>
      <t>%，CH1和CH2同时连接logic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 xml:space="preserve">后上电；                                                                                                                                                                           2、连接其他逻辑  ；                                                                  3、断开其他逻辑                                                                                   </t>
    </r>
    <phoneticPr fontId="3" type="noConversion"/>
  </si>
  <si>
    <t>TC001-001-017</t>
  </si>
  <si>
    <t>TC001-001-018</t>
  </si>
  <si>
    <t>logic5</t>
    <phoneticPr fontId="3" type="noConversion"/>
  </si>
  <si>
    <t>TC001-001-019</t>
  </si>
  <si>
    <r>
      <t>1、信号发生器CH1参数设置频率=105Hz，Duty=d</t>
    </r>
    <r>
      <rPr>
        <sz val="11"/>
        <color theme="1"/>
        <rFont val="等线"/>
        <family val="3"/>
        <charset val="134"/>
        <scheme val="minor"/>
      </rPr>
      <t>%，CH2参数设置频率=</t>
    </r>
    <r>
      <rPr>
        <sz val="11"/>
        <color theme="1"/>
        <rFont val="等线"/>
        <family val="3"/>
        <charset val="134"/>
        <scheme val="minor"/>
      </rPr>
      <t xml:space="preserve">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3"/>
        <charset val="134"/>
        <scheme val="minor"/>
      </rPr>
      <t>%，CH1和CH2同时连接logic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 xml:space="preserve">后上电；                                                                                                                                                                           2、连接其他逻辑  ；                                                                  3、断开其他逻辑                                                                                   </t>
    </r>
    <phoneticPr fontId="3" type="noConversion"/>
  </si>
  <si>
    <t>2、动画停止，其他功能启动               3、其他逻辑断开后动画不自启动</t>
    <phoneticPr fontId="3" type="noConversion"/>
  </si>
  <si>
    <t>TC001-001-020</t>
  </si>
  <si>
    <t>TC001-001-021</t>
  </si>
  <si>
    <t>TC001-001-022</t>
  </si>
  <si>
    <r>
      <t>1、信号发生器CH1参数设置频率=105Hz，Duty=e</t>
    </r>
    <r>
      <rPr>
        <sz val="11"/>
        <color theme="1"/>
        <rFont val="等线"/>
        <family val="3"/>
        <charset val="134"/>
        <scheme val="minor"/>
      </rPr>
      <t>%，CH2参数设置频率=</t>
    </r>
    <r>
      <rPr>
        <sz val="11"/>
        <color theme="1"/>
        <rFont val="等线"/>
        <family val="3"/>
        <charset val="134"/>
        <scheme val="minor"/>
      </rPr>
      <t xml:space="preserve">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3"/>
        <charset val="134"/>
        <scheme val="minor"/>
      </rPr>
      <t>%，CH1和CH2同时连接logic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 xml:space="preserve">后上电；                                                                                                                                                                           2、连接其他逻辑  ；                                                                  3、断开其他逻辑                                                                                   </t>
    </r>
    <phoneticPr fontId="3" type="noConversion"/>
  </si>
  <si>
    <t>TC001-001-023</t>
  </si>
  <si>
    <t>TC001-001-024</t>
  </si>
  <si>
    <t>TC001-001-025</t>
  </si>
  <si>
    <r>
      <t>1、信号发生器CH1参数设置频率=105Hz，Duty=f</t>
    </r>
    <r>
      <rPr>
        <sz val="11"/>
        <color theme="1"/>
        <rFont val="等线"/>
        <family val="3"/>
        <charset val="134"/>
        <scheme val="minor"/>
      </rPr>
      <t>%，CH2参数设置频率=</t>
    </r>
    <r>
      <rPr>
        <sz val="11"/>
        <color theme="1"/>
        <rFont val="等线"/>
        <family val="3"/>
        <charset val="134"/>
        <scheme val="minor"/>
      </rPr>
      <t xml:space="preserve">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3"/>
        <charset val="134"/>
        <scheme val="minor"/>
      </rPr>
      <t>%，CH1和CH2同时连接logic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 xml:space="preserve">后上电；                                                                                                                                                                           2、连接其他逻辑  ；                                                                  3、断开其他逻辑                                                                                   </t>
    </r>
    <phoneticPr fontId="3" type="noConversion"/>
  </si>
  <si>
    <t>2、动画停止，其他功能启动               3、其他逻辑断开后动画不自启动</t>
    <phoneticPr fontId="3" type="noConversion"/>
  </si>
  <si>
    <t>TC001-001-026</t>
  </si>
  <si>
    <t>TC001-001-027</t>
  </si>
  <si>
    <t>logic5</t>
    <phoneticPr fontId="3" type="noConversion"/>
  </si>
  <si>
    <t>TC001-001-028</t>
  </si>
  <si>
    <r>
      <t xml:space="preserve">1、连接其他逻辑后上电，观察其他逻辑灯的状态；                                                                            2、将信号发生器CH1参数设置频率=105Hz，Duty=b%，CH2参数设置频率=M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 xml:space="preserve">N </t>
    </r>
    <r>
      <rPr>
        <sz val="11"/>
        <color theme="1"/>
        <rFont val="等线"/>
        <family val="3"/>
        <charset val="134"/>
        <scheme val="minor"/>
      </rPr>
      <t xml:space="preserve">%，CH1和CH2同时连接logic4后打开；                                                                                                                                                                                                                                             3、断开其他逻辑                                                                                   </t>
    </r>
    <phoneticPr fontId="3" type="noConversion"/>
  </si>
  <si>
    <t>1、其他功能启动                           3、其他逻辑断开后动画自动启动</t>
    <phoneticPr fontId="3" type="noConversion"/>
  </si>
  <si>
    <t>TC001-001-029</t>
  </si>
  <si>
    <t>TC001-001-030</t>
  </si>
  <si>
    <t>TC001-001-031</t>
  </si>
  <si>
    <r>
      <t xml:space="preserve">1、连接其他逻辑后上电，观察其他逻辑灯的状态；                                                                            2、将信号发生器CH1参数设置频率=105Hz，Duty=c%，CH2参数设置频率=M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 xml:space="preserve">N </t>
    </r>
    <r>
      <rPr>
        <sz val="11"/>
        <color theme="1"/>
        <rFont val="等线"/>
        <family val="3"/>
        <charset val="134"/>
        <scheme val="minor"/>
      </rPr>
      <t xml:space="preserve">%，CH1和CH2同时连接logic4后打开；                                                                                                                                                                                                                                             3、断开其他逻辑                                                                                   </t>
    </r>
    <phoneticPr fontId="3" type="noConversion"/>
  </si>
  <si>
    <t>TC001-001-032</t>
  </si>
  <si>
    <t>TC001-001-033</t>
  </si>
  <si>
    <t>TC001-001-034</t>
  </si>
  <si>
    <r>
      <t xml:space="preserve">1、连接其他逻辑后上电，观察其他逻辑灯的状态；                                                                            2、将信号发生器CH1参数设置频率=105Hz，Duty=d%，CH2参数设置频率=M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 xml:space="preserve">N </t>
    </r>
    <r>
      <rPr>
        <sz val="11"/>
        <color theme="1"/>
        <rFont val="等线"/>
        <family val="3"/>
        <charset val="134"/>
        <scheme val="minor"/>
      </rPr>
      <t xml:space="preserve">%，CH1和CH2同时连接logic4后打开；                                                                                                                                                                                                                                             3、断开其他逻辑                                                                                   </t>
    </r>
    <phoneticPr fontId="3" type="noConversion"/>
  </si>
  <si>
    <t>TC001-001-035</t>
  </si>
  <si>
    <t>TC001-001-036</t>
  </si>
  <si>
    <t>TC001-001-037</t>
  </si>
  <si>
    <r>
      <t xml:space="preserve">1、连接其他逻辑后上电，观察其他逻辑灯的状态；                                                                            2、将信号发生器CH1参数设置频率=105Hz，Duty=e%，CH2参数设置频率=M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 xml:space="preserve">N </t>
    </r>
    <r>
      <rPr>
        <sz val="11"/>
        <color theme="1"/>
        <rFont val="等线"/>
        <family val="3"/>
        <charset val="134"/>
        <scheme val="minor"/>
      </rPr>
      <t xml:space="preserve">%，CH1和CH2同时连接logic4后打开；                                                                                                                                                                                                                                             3、断开其他逻辑                                                                                   </t>
    </r>
    <phoneticPr fontId="3" type="noConversion"/>
  </si>
  <si>
    <t>1、其他功能启动                           3、其他逻辑断开后动画自动启动</t>
    <phoneticPr fontId="3" type="noConversion"/>
  </si>
  <si>
    <t>TC001-001-038</t>
  </si>
  <si>
    <t>TC001-001-039</t>
  </si>
  <si>
    <t>TC001-001-040</t>
  </si>
  <si>
    <r>
      <t xml:space="preserve">1、连接其他逻辑后上电，观察其他逻辑灯的状态；                                                                            2、将信号发生器CH1参数设置频率=105Hz，Duty=f%，CH2参数设置频率=M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 xml:space="preserve">N </t>
    </r>
    <r>
      <rPr>
        <sz val="11"/>
        <color theme="1"/>
        <rFont val="等线"/>
        <family val="3"/>
        <charset val="134"/>
        <scheme val="minor"/>
      </rPr>
      <t xml:space="preserve">%，CH1和CH2同时连接logic4后打开；                                                                                                                                                                                                                                             3、断开其他逻辑                                                                                   </t>
    </r>
    <phoneticPr fontId="3" type="noConversion"/>
  </si>
  <si>
    <t>TC001-001-041</t>
  </si>
  <si>
    <t>TC001-001-042</t>
  </si>
  <si>
    <t>动画循环和切换</t>
    <phoneticPr fontId="3" type="noConversion"/>
  </si>
  <si>
    <r>
      <t>TC001-001-04</t>
    </r>
    <r>
      <rPr>
        <sz val="11"/>
        <color theme="1"/>
        <rFont val="等线"/>
        <family val="3"/>
        <charset val="134"/>
        <scheme val="minor"/>
      </rPr>
      <t>3</t>
    </r>
    <phoneticPr fontId="3" type="noConversion"/>
  </si>
  <si>
    <t xml:space="preserve">1、负载正常连接
2、RBIN=2000ohm，NTC=25℃                                   3、设置电源电压=13.5V </t>
    <phoneticPr fontId="3" type="noConversion"/>
  </si>
  <si>
    <t xml:space="preserve">1、信号发生器CH1参数设置频率=105Hz，Duty设置为b%±p%，CH2参数设置频率=M Hz，Duty=N%，CH1和CH2同时连接logicx；                                                                         2、上电    </t>
    <phoneticPr fontId="3" type="noConversion"/>
  </si>
  <si>
    <t>循环播放该区间动画</t>
    <phoneticPr fontId="3" type="noConversion"/>
  </si>
  <si>
    <t>TC001-001-044</t>
  </si>
  <si>
    <t xml:space="preserve">1、信号发生器CH1参数设置频率=105Hz，Duty设置为c%±p%，CH2参数设置频率=M Hz，Duty=N%，CH1和CH2同时连接logicx；                                                                         2、上电    </t>
    <phoneticPr fontId="3" type="noConversion"/>
  </si>
  <si>
    <t>循环播放该区间动画</t>
    <phoneticPr fontId="3" type="noConversion"/>
  </si>
  <si>
    <t>TC001-001-045</t>
  </si>
  <si>
    <t xml:space="preserve">1、信号发生器CH1参数设置频率=105Hz，Duty设置为d%±p%，CH2参数设置频率=M Hz，Duty=N%，CH1和CH2同时连接logicx；                                                                         2、上电    </t>
    <phoneticPr fontId="3" type="noConversion"/>
  </si>
  <si>
    <t>TC001-001-046</t>
  </si>
  <si>
    <t xml:space="preserve">1、信号发生器CH1参数设置频率=105Hz，Duty设置为e%±p%，CH2参数设置频率=M Hz，Duty=N%，CH1和CH2同时连接logicx；                                                                         2、上电    </t>
    <phoneticPr fontId="3" type="noConversion"/>
  </si>
  <si>
    <t>TC001-001-047</t>
  </si>
  <si>
    <t xml:space="preserve">1、信号发生器CH1参数设置频率=105Hz，Duty设置为f%±p%，CH2参数设置频率=M Hz，Duty=N%，CH1和CH2同时连接logicx；                                                                         2、上电    </t>
    <phoneticPr fontId="3" type="noConversion"/>
  </si>
  <si>
    <t>TC001-001-048</t>
  </si>
  <si>
    <t>1、信号发生器CH1参数设置频率=105Hz，Duty分别设置为b%±p%，CH2参数设置频率=M Hz，Duty=N%，CH1和CH2同时连接logicx；                                                                         2、上电                                                                                  3、CH1输入其他有效占空比</t>
    <phoneticPr fontId="3" type="noConversion"/>
  </si>
  <si>
    <t>2、循环播放该区间动画                            3、切换到其他动画并循环播放</t>
    <phoneticPr fontId="3" type="noConversion"/>
  </si>
  <si>
    <t>TC001-001-049</t>
  </si>
  <si>
    <t>1、信号发生器CH1参数设置频率=105Hz，Duty分别设置为c%±p%，CH2参数设置频率=M Hz，Duty=N%，CH1和CH2同时连接logicx；                                                                         2、上电                                                                                  3、CH1输入其他有效占空比</t>
    <phoneticPr fontId="3" type="noConversion"/>
  </si>
  <si>
    <t>2、循环播放该区间动画                            3、切换到其他动画并循环播放</t>
    <phoneticPr fontId="3" type="noConversion"/>
  </si>
  <si>
    <t>TC001-001-050</t>
  </si>
  <si>
    <t>1、信号发生器CH1参数设置频率=105Hz，Duty分别设置为d%±p%，CH2参数设置频率=M Hz，Duty=N%，CH1和CH2同时连接logicx；                                                                         2、上电                                                                                  3、CH1输入其他有效占空比</t>
    <phoneticPr fontId="3" type="noConversion"/>
  </si>
  <si>
    <t>TC001-001-051</t>
  </si>
  <si>
    <t>1、信号发生器CH1参数设置频率=105Hz，Duty分别设置为e%±p%，CH2参数设置频率=M Hz，Duty=N%，CH1和CH2同时连接logicx；                                                                         2、上电                                                                                  3、CH1输入其他有效占空比</t>
    <phoneticPr fontId="3" type="noConversion"/>
  </si>
  <si>
    <t>TC001-001-052</t>
  </si>
  <si>
    <t>1、信号发生器CH1参数设置频率=105Hz，Duty分别设置为f%±p%，CH2参数设置频率=M Hz，Duty=N%，CH1和CH2同时连接logicx；                                                                         2、上电                                                                                  3、CH1输入其他有效占空比</t>
    <phoneticPr fontId="3" type="noConversion"/>
  </si>
  <si>
    <t>冷启动时间</t>
    <phoneticPr fontId="3" type="noConversion"/>
  </si>
  <si>
    <t>测试数据</t>
    <phoneticPr fontId="3" type="noConversion"/>
  </si>
  <si>
    <t>TC001-001-053</t>
    <phoneticPr fontId="3" type="noConversion"/>
  </si>
  <si>
    <r>
      <t>1、连接logic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b</t>
    </r>
    <r>
      <rPr>
        <sz val="11"/>
        <color theme="1"/>
        <rFont val="等线"/>
        <family val="3"/>
        <charset val="134"/>
        <scheme val="minor"/>
      </rPr>
      <t>%；                                                                         2、重新上电</t>
    </r>
    <phoneticPr fontId="3" type="noConversion"/>
  </si>
  <si>
    <t>启动时间在Xms之内</t>
    <phoneticPr fontId="3" type="noConversion"/>
  </si>
  <si>
    <t>项目不同对应时间要求不同</t>
    <phoneticPr fontId="3" type="noConversion"/>
  </si>
  <si>
    <t>TC001-001-054</t>
  </si>
  <si>
    <t>1、连接logicx，设置频率=105Hz,Duty=f%；                                                                         2、重新上电</t>
    <phoneticPr fontId="3" type="noConversion"/>
  </si>
  <si>
    <t>热启动时间</t>
    <phoneticPr fontId="3" type="noConversion"/>
  </si>
  <si>
    <t>测试数据</t>
    <phoneticPr fontId="3" type="noConversion"/>
  </si>
  <si>
    <t>TC001-001-055</t>
    <phoneticPr fontId="3" type="noConversion"/>
  </si>
  <si>
    <r>
      <t>1、连接logic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b</t>
    </r>
    <r>
      <rPr>
        <sz val="11"/>
        <color theme="1"/>
        <rFont val="等线"/>
        <family val="3"/>
        <charset val="134"/>
        <scheme val="minor"/>
      </rPr>
      <t>%；                                                                         2、重新上逻辑</t>
    </r>
    <phoneticPr fontId="3" type="noConversion"/>
  </si>
  <si>
    <t>启动时间在Xms之内</t>
    <phoneticPr fontId="3" type="noConversion"/>
  </si>
  <si>
    <t>TC001-001-056</t>
    <phoneticPr fontId="3" type="noConversion"/>
  </si>
  <si>
    <r>
      <t>1、连接logic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%；                                                                         2、重新上逻辑</t>
    </r>
    <phoneticPr fontId="3" type="noConversion"/>
  </si>
  <si>
    <t>启动时间在Xms之内</t>
    <phoneticPr fontId="3" type="noConversion"/>
  </si>
  <si>
    <t>法规动画滤波时间测试</t>
    <phoneticPr fontId="3" type="noConversion"/>
  </si>
  <si>
    <t>格栅灯滤波时间测试</t>
    <phoneticPr fontId="3" type="noConversion"/>
  </si>
  <si>
    <t>测试数据（ms）</t>
    <phoneticPr fontId="3" type="noConversion"/>
  </si>
  <si>
    <r>
      <t>1</t>
    </r>
    <r>
      <rPr>
        <sz val="11"/>
        <color theme="1"/>
        <rFont val="宋体"/>
        <family val="3"/>
        <charset val="134"/>
      </rPr>
      <t>、负载连接正常</t>
    </r>
    <r>
      <rPr>
        <sz val="11"/>
        <color theme="1"/>
        <rFont val="Times New Roman"/>
        <family val="1"/>
      </rPr>
      <t xml:space="preserve">                              2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14V                  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NTC1=25°C ,</t>
    </r>
    <r>
      <rPr>
        <sz val="11"/>
        <color theme="1"/>
        <rFont val="宋体"/>
        <family val="3"/>
        <charset val="134"/>
      </rPr>
      <t>有效的</t>
    </r>
    <r>
      <rPr>
        <sz val="11"/>
        <color theme="1"/>
        <rFont val="Times New Roman"/>
        <family val="1"/>
      </rPr>
      <t xml:space="preserve">TPS Bin 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 xml:space="preserve">2k                                          </t>
    </r>
    <phoneticPr fontId="3" type="noConversion"/>
  </si>
  <si>
    <r>
      <t>1.将Animation的Logic与信号发生器连接；
2.设置参数Fre=105HZ，Amp=5Vpp，Offset=2.5V，Duty=20%并将Output设置为OFF状态；
3.上电；
4.将DRL的Logic上电，观察DRL的状态；
5.将信号发生器Output设置为ON，在2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 xml:space="preserve">ms内将DRL的Logic下电，观察此时DRL和Animation的状态，测试动画逻辑输入到动画输出开始时间
</t>
    </r>
    <phoneticPr fontId="3" type="noConversion"/>
  </si>
  <si>
    <r>
      <t>4.DRL按原有占空比亮无闪烁；
5.动画无法启动，DRL仍然保持原有占空比亮度且无闪烁，DRL下逻辑后2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>ms内仍保持输出，接着动画启动，DRL和动画衔接且无闪烁，滤波时间=2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 xml:space="preserve">ms，误差不超过30ms。
</t>
    </r>
    <phoneticPr fontId="3" type="noConversion"/>
  </si>
  <si>
    <r>
      <t>1</t>
    </r>
    <r>
      <rPr>
        <sz val="11"/>
        <color theme="1"/>
        <rFont val="宋体"/>
        <family val="3"/>
        <charset val="134"/>
      </rPr>
      <t>、负载连接正常</t>
    </r>
    <r>
      <rPr>
        <sz val="11"/>
        <color theme="1"/>
        <rFont val="Times New Roman"/>
        <family val="1"/>
      </rPr>
      <t xml:space="preserve">                                 2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14V                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NTC1=25°C ,</t>
    </r>
    <r>
      <rPr>
        <sz val="11"/>
        <color theme="1"/>
        <rFont val="宋体"/>
        <family val="3"/>
        <charset val="134"/>
      </rPr>
      <t>有效的</t>
    </r>
    <r>
      <rPr>
        <sz val="11"/>
        <color theme="1"/>
        <rFont val="Times New Roman"/>
        <family val="1"/>
      </rPr>
      <t xml:space="preserve">TPS Bin 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 xml:space="preserve">2k                                          </t>
    </r>
    <phoneticPr fontId="3" type="noConversion"/>
  </si>
  <si>
    <r>
      <t>1.将Animation的Logic与信号发生器连接；
2.设置参数Fre=105HZ，Amp=5Vpp，Offset=2.5V，Duty=40%并将Output设置为OFF状态；
3.上电；
4.将PL的Logic上电，观察PL的状态；
5.将信号发生器Output设置为ON，在2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 xml:space="preserve">ms内将PL的Logic下电，观察此时PL和Animation的状态，测试动画逻辑输入到动画输出开始时间
</t>
    </r>
    <phoneticPr fontId="3" type="noConversion"/>
  </si>
  <si>
    <r>
      <t>4.PL按原有占空比亮无闪烁；
5.动画无法启动，PL仍然保持原有占空比亮度且无闪烁，PL下逻辑后2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>ms内仍保持输出，接着动画启动，PL和动画衔接且无闪烁，滤波时间=2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 xml:space="preserve">ms，误差不超过30ms。
</t>
    </r>
    <phoneticPr fontId="3" type="noConversion"/>
  </si>
  <si>
    <t>尾灯滤波时间测试</t>
    <phoneticPr fontId="3" type="noConversion"/>
  </si>
  <si>
    <r>
      <t>1</t>
    </r>
    <r>
      <rPr>
        <sz val="11"/>
        <color theme="1"/>
        <rFont val="宋体"/>
        <family val="3"/>
        <charset val="134"/>
      </rPr>
      <t>、负载连接正常</t>
    </r>
    <r>
      <rPr>
        <sz val="11"/>
        <color theme="1"/>
        <rFont val="Times New Roman"/>
        <family val="1"/>
      </rPr>
      <t xml:space="preserve">                              2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14V                  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NTC1=25°C ,RBIN=2000ohm</t>
    </r>
    <phoneticPr fontId="3" type="noConversion"/>
  </si>
  <si>
    <t xml:space="preserve">1.将Animation的Logic与信号发生器连接；
2.设置参数Fre=105HZ，Amp=5Vpp，Offset=2.5V，Duty=20%并将Output设置为OFF状态；
3.上电；
4.将Stop的Logic上电，观察Stop的状态；
5.将信号发生器Output设置为ON，在255ms内将Stop的Logic下电，观察此时Stop和Animation的状态，测试动画逻辑输入到动画输出开始时间
</t>
    <phoneticPr fontId="3" type="noConversion"/>
  </si>
  <si>
    <t xml:space="preserve">4.Stop按原有占空比亮无闪烁；
5.动画无法启动，Stop仍然保持原有占空比亮度且无闪烁，Stop下逻辑后255ms内仍保持输出，接着动画启动，Stop和动画衔接且无闪烁，滤波时间=255ms，误差不超过30ms。
</t>
    <phoneticPr fontId="3" type="noConversion"/>
  </si>
  <si>
    <t xml:space="preserve">1.将Animation的Logic与信号发生器连接；
2.设置参数Fre=105HZ，Amp=5Vpp，Offset=2.5V，Duty=20%并将Output设置为OFF状态；
3.上电；
4.将Backup的Logic上电，观察Tail的状态；
5.将信号发生器Output设置为ON，在255ms内将Backup的Logic下电，观察此时Backup和Animation的状态，测试动画逻辑输入到动画输出开始时间
</t>
    <phoneticPr fontId="3" type="noConversion"/>
  </si>
  <si>
    <t xml:space="preserve">4.Backup按原有占空比亮无闪烁；
5.动画无法启动，Backup仍然保持原有占空比亮度且无闪烁，Backup下逻辑后255ms内仍保持输出，接着动画启动，Backup和动画衔接且无闪烁，滤波时间=255ms，误差不超过30ms。
</t>
    <phoneticPr fontId="3" type="noConversion"/>
  </si>
  <si>
    <t>前灯滤波时间测试</t>
    <phoneticPr fontId="3" type="noConversion"/>
  </si>
  <si>
    <r>
      <t>1.将Animation的Logic与信号发生器连接；
2.设置参数Fre=105HZ，Amp=10Vpp，Offset=5V，Duty=40%并将Output设置为OFF状态；
3.上电；
4.将DRL的Logic上电，观察DRL的状态；
5.将信号发生器Output设置为ON，在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ms内将DRL的Logic下电，观察此时DRL和Animation的状态，测试动画逻辑输入到动画输出开始时间
</t>
    </r>
    <phoneticPr fontId="3" type="noConversion"/>
  </si>
  <si>
    <r>
      <t>4.DRL按原有占空比亮无闪烁；
5.动画无法启动，DRL仍然保持原有占空比亮度且无闪烁，DRL下逻辑后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>ms内仍保持输出，接着动画启动，DRL和动画衔接且无闪烁，滤波时间=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ms，误差不超过30ms。
</t>
    </r>
    <phoneticPr fontId="3" type="noConversion"/>
  </si>
  <si>
    <r>
      <t>1.将Animation的Logic与信号发生器连接；
2.设置参数Fre=105HZ，Amp=10Vpp，Offset=5V，Duty=20%并将Output设置为OFF状态；
3.上电；
4.将PL的Logic上电，观察PL的状态；
5.将信号发生器Output设置为ON，在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ms内将PL的Logic下电，观察此时PL和Animation的状态，测试动画逻辑输入到动画输出开始时间
</t>
    </r>
    <phoneticPr fontId="3" type="noConversion"/>
  </si>
  <si>
    <r>
      <t>4.PL按原有占空比亮无闪烁；
5.动画无法启动，PL仍然保持原有占空比亮度且无闪烁，PL下逻辑后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>ms内仍保持输出，接着动画启动，PL和动画衔接且无闪烁，滤波时间=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ms，误差不超过30ms。
</t>
    </r>
    <phoneticPr fontId="3" type="noConversion"/>
  </si>
  <si>
    <r>
      <t>1.将Animation的Logic与信号发生器连接；
2.设置参数Fre=105HZ，Amp=10Vpp，Offset=5V，Duty=20%并将Output设置为OFF状态；
3.上电；
4.将PL+LB的Logic上电，观察PL+LB的状态；
5.将信号发生器Output设置为ON，在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ms内将PL+LB的Logic下电，观察此时PL+LB和Animation的状态，测试动画逻辑输入到动画输出开始时间
</t>
    </r>
    <phoneticPr fontId="3" type="noConversion"/>
  </si>
  <si>
    <r>
      <t>4.PL+LB按原有占空比亮无闪烁；
5.动画无法启动，PL+LB仍然保持原有占空比亮度且无闪烁，PL+LB下逻辑后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>ms内仍保持输出，接着动画启动，PL+LB和动画衔接且无闪烁，滤波时间=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ms，误差不超过30ms。
</t>
    </r>
    <phoneticPr fontId="3" type="noConversion"/>
  </si>
  <si>
    <t>1、负载连接正常                              2、设置电源电压 = 14V                   3、设置NTC1=25°C ,RBIN=2000ohm</t>
  </si>
  <si>
    <t>法规2</t>
  </si>
  <si>
    <t>法规3</t>
  </si>
  <si>
    <t>法规4</t>
  </si>
  <si>
    <t>动画退出时间测试</t>
    <phoneticPr fontId="3" type="noConversion"/>
  </si>
  <si>
    <t>测试目标：</t>
    <phoneticPr fontId="3" type="noConversion"/>
  </si>
  <si>
    <t>步骤</t>
    <phoneticPr fontId="3" type="noConversion"/>
  </si>
  <si>
    <t>测试结果</t>
    <phoneticPr fontId="3" type="noConversion"/>
  </si>
  <si>
    <t>1、设置Animation的logic 频率=105Hz 设置其Duty=20%；                                                            2、Animation logic on；                               3、动画完成之前logicx置高，测量法规线打断动画动画退出时长</t>
    <phoneticPr fontId="3" type="noConversion"/>
  </si>
  <si>
    <t>时长=255ms，误差不超过30ms</t>
    <phoneticPr fontId="3" type="noConversion"/>
  </si>
  <si>
    <t>法规1</t>
    <phoneticPr fontId="3" type="noConversion"/>
  </si>
  <si>
    <t>1、设置Animation的logic 频率=105Hz 设置其Duty=40%；                                                            2、Animation logic on；                               3、动画完成之前logicx置高，测量法规线打断动画动画退出时长</t>
    <phoneticPr fontId="3" type="noConversion"/>
  </si>
  <si>
    <t>时长=255ms，误差不超过30ms</t>
    <phoneticPr fontId="3" type="noConversion"/>
  </si>
  <si>
    <t>1、设置Animation的logic 频率=105Hz 设置其Duty=60%；                                                            2、Animation logic on；                               3、动画完成之前logicx置高，测量法规线打断动画动画退出时长</t>
    <phoneticPr fontId="3" type="noConversion"/>
  </si>
  <si>
    <t>1、设置Animation的logic 频率=105Hz 设置其Duty=80%；                                                            2、Animation logic on；                               3、动画完成之前logicx置高，测量法规线打断动画动画退出时长</t>
    <phoneticPr fontId="3" type="noConversion"/>
  </si>
  <si>
    <t>格栅灯</t>
    <phoneticPr fontId="3" type="noConversion"/>
  </si>
  <si>
    <t>1.将Animation的Logic与信号发生器连接；
2.设置参数Fre=105HZ，Amp=10Vpp，Offset=5V，Duty=80%并将Output设置为OFF状态；
3.上电；
4.将信号发生器Output设置为ON，观察动画效果；
5.动画结束后将DRL的Logic上电，观察此时DRL和Animation的状态
6.将DRL的Logic下电观察DRL和Animation的状态</t>
  </si>
  <si>
    <t>4.Animation按照80%的Welcome Day动画效果执行且参与的LED无闪烁；
5.Animation很流畅的切换到DRL，DRL按原有占空比亮起且无闪烁，Animation被打断，无亮度变化和闪烁；
6.DRL熄灭，此时Animation也无法恢复</t>
  </si>
  <si>
    <t>1.将Animation的Logic与信号发生器连接；
2.设置参数Fre=105HZ，Amp=10Vpp，Offset=5V，Duty=60%并将Output设置为OFF状态；
3.上电；
4.将信号发生器Output设置为ON，观察动画效果；
5.动画结束后将PL的Logic上电，观察此时PL和Animation的状态
6.将PL的Logic下电观察PL和Animation的状态</t>
  </si>
  <si>
    <t>4.Animation按照60%的Welcome Night动画效果执行且参与的LED无闪烁；
5.Animation很流畅的切换到PL，PL按原有占空比亮起且无闪烁，Animation被打断，无亮度变化和闪烁；
6.PL熄灭，此时Animation也无法恢复</t>
  </si>
  <si>
    <t>1.将Animation的Logic与信号发生器连接；
2.设置参数Fre=105HZ，Amp=10Vpp，Offset=5V，Duty=40%并将Output设置为OFF状态；
3.上电；
4.将DRL的Logic上电，观察DRL的状态；
5.将信号发生器Output设置为ON，在255ms之后将DRL的Logic下电，观察此时DRL和Animation的状态</t>
    <phoneticPr fontId="3" type="noConversion"/>
  </si>
  <si>
    <t>4.DRL按原有占空比亮无闪烁；
5.动画无法启动，DRL仍然保持原有占空比亮度且无闪烁，DRL下逻辑后动画启动，DRL和动画衔接且无闪烁。</t>
    <phoneticPr fontId="3" type="noConversion"/>
  </si>
  <si>
    <t>1.将Animation的Logic与信号发生器连接；
2.设置参数Fre=105HZ，Amp=10Vpp，Offset=5V，Duty=40%并将Output设置为OFF状态；
3.上电；
4.将DRL的Logic上电，观察DRL的状态；
5.将信号发生器Output设置为ON，在255ms内将DRL的Logic下电，观察此时DRL和Animation的状态</t>
    <phoneticPr fontId="3" type="noConversion"/>
  </si>
  <si>
    <t>4.DRL按原有占空比亮无闪烁；
5.动画无法启动，DRL仍然保持原有占空比亮度且无闪烁，DRL下逻辑后255ms内仍保持输出，接着动画启动，DRL和动画衔接且无闪烁。</t>
    <phoneticPr fontId="3" type="noConversion"/>
  </si>
  <si>
    <t xml:space="preserve">1.将Animation的Logic与信号发生器连接；
2.设置参数Fre=105HZ，Amp=10Vpp，Offset=5V，Duty=20%并将Output设置为OFF状态；
3.上电；
4.将PL的Logic上电，观察PL的状态；
5.将信号发生器Output设置为ON，在255ms之后将PL的Logic下电，观察此时PL和Animation的状态
</t>
    <phoneticPr fontId="3" type="noConversion"/>
  </si>
  <si>
    <t>4.PL按原有占空比亮无闪烁；
5.动画无法启动，PL仍然保持原有占空比亮度且无闪烁，PL下逻辑后动画启动，PL和动画衔接且无闪烁。</t>
    <phoneticPr fontId="3" type="noConversion"/>
  </si>
  <si>
    <t xml:space="preserve">1.将Animation的Logic与信号发生器连接；
2.设置参数Fre=105HZ，Amp=10Vpp，Offset=5V，Duty=20%并将Output设置为OFF状态；
3.上电；
4.将PL的Logic上电，观察PL的状态；
5.将信号发生器Output设置为ON，在255ms内将PL的Logic下电，观察此时PL和Animation的状态
</t>
    <phoneticPr fontId="3" type="noConversion"/>
  </si>
  <si>
    <t>4.PL按原有占空比亮无闪烁；
5.动画无法启动，PL仍然保持原有占空比亮度且无闪烁，PL下逻辑后255ms内仍保持输出，接着动画启动，PL和动画衔接且无闪烁。</t>
    <phoneticPr fontId="3" type="noConversion"/>
  </si>
  <si>
    <t>前灯</t>
    <phoneticPr fontId="3" type="noConversion"/>
  </si>
  <si>
    <t>1.将Animation的Logic与信号发生器连接；
2.设置参数Fre=105HZ，Amp=10Vpp，Offset=5V，Duty=60%并将Output设置为OFF状态；
3.上电；
4.将信号发生器Output设置为ON，观察动画效果；
5.动画结束后将PL+LB的Logic上电，观察此时PL+LB和Animation的状态
6.将PL+LB的Logic下电观察PL+LB和Animation的状态</t>
  </si>
  <si>
    <t>4.Animation按照60%的Welcome Night动画效果执行且参与的LED无闪烁；
5.Animation很流畅的切换到PL+LB，PL+LB按原有占空比亮起且无闪烁，Animation被打断；
6.PL+LB熄灭，此时Animation也无法恢复</t>
  </si>
  <si>
    <t>1.将Animation的Logic与信号发生器连接；
2.设置参数Fre=105HZ，Amp=10Vpp，Offset=5V，Duty=40%并将Output设置为OFF状态；
3.上电；
4.将DRL的Logic上电，观察DRL的状态；
5.将信号发生器Output设置为ON，在255ms之后将DRL的Logic下电，观察此时DRL和Animation的状态</t>
    <phoneticPr fontId="3" type="noConversion"/>
  </si>
  <si>
    <t>4.DRL按原有占空比亮无闪烁；
5.动画无法启动，DRL仍然保持原有占空比亮度且无闪烁，DRL下逻辑后动画启动，DRL和动画衔接且无闪烁。</t>
    <phoneticPr fontId="3" type="noConversion"/>
  </si>
  <si>
    <t>1.将Animation的Logic与信号发生器连接；
2.设置参数Fre=105HZ，Amp=10Vpp，Offset=5V，Duty=40%并将Output设置为OFF状态；
3.上电；
4.将DRL的Logic上电，观察DRL的状态；
5.将信号发生器Output设置为ON，在255ms内将DRL的Logic下电，观察此时DRL和Animation的状态</t>
    <phoneticPr fontId="3" type="noConversion"/>
  </si>
  <si>
    <t>4.DRL按原有占空比亮无闪烁；
5.动画无法启动，DRL仍然保持原有占空比亮度且无闪烁，DRL下逻辑后255ms内仍保持输出，接着动画启动，DRL和动画衔接且无闪烁。</t>
    <phoneticPr fontId="3" type="noConversion"/>
  </si>
  <si>
    <t xml:space="preserve">1.将Animation的Logic与信号发生器连接；
2.设置参数Fre=105HZ，Amp=10Vpp，Offset=5V，Duty=20%并将Output设置为OFF状态；
3.上电；
4.将PL的Logic上电，观察PL的状态；
5.将信号发生器Output设置为ON，在255ms之后将PL的Logic下电，观察此时PL和Animation的状态
</t>
    <phoneticPr fontId="3" type="noConversion"/>
  </si>
  <si>
    <t xml:space="preserve">1.将Animation的Logic与信号发生器连接；
2.设置参数Fre=105HZ，Amp=10Vpp，Offset=5V，Duty=20%并将Output设置为OFF状态；
3.上电；
4.将PL的Logic上电，观察PL的状态；
5.将信号发生器Output设置为ON，在255ms内将PL的Logic下电，观察此时PL和Animation的状态
</t>
    <phoneticPr fontId="3" type="noConversion"/>
  </si>
  <si>
    <t>4.PL按原有占空比亮无闪烁；
5.动画无法启动，PL仍然保持原有占空比亮度且无闪烁，PL下逻辑后255ms内仍保持输出，接着动画启动，PL和动画衔接且无闪烁。</t>
    <phoneticPr fontId="3" type="noConversion"/>
  </si>
  <si>
    <t>1.将Animation的Logic与信号发生器连接；
2.设置参数Fre=105HZ，Amp=10Vpp，Offset=5V，Duty=20%并将Output设置为OFF状态；
3.上电；
4.将PL+LB的Logic上电，观察PL+LB的状态；
5.将信号发生器Output设置为ON，在255ms之后将PL+LB的Logic下电，观察此时PL+LB和Animation的状态</t>
    <phoneticPr fontId="3" type="noConversion"/>
  </si>
  <si>
    <t>4.PL+LB按原有占空比亮无闪烁；
5.动画无法启动，PL+LB仍然保持原有占空比亮度且无闪烁，PL+LB下逻辑后动画启动，PL+LB和动画衔接且无闪烁。</t>
    <phoneticPr fontId="3" type="noConversion"/>
  </si>
  <si>
    <t>1.将Animation的Logic与信号发生器连接；
2.设置参数Fre=105HZ，Amp=10Vpp，Offset=5V，Duty=20%并将Output设置为OFF状态；
3.上电；
4.将PL+LB的Logic上电，观察PL+LB的状态；
5.将信号发生器Output设置为ON，在255ms内将PL+LB的Logic下电，观察此时PL+LB和Animation的状态</t>
    <phoneticPr fontId="3" type="noConversion"/>
  </si>
  <si>
    <t>4.PL+LB按原有占空比亮无闪烁；
5.动画无法启动，P+LBL仍然保持原有占空比亮度且无闪烁，PL+LB下逻辑后255ms内仍保持输出，接着动画启动，PL+LB和动画衔接且无闪烁。</t>
    <phoneticPr fontId="3" type="noConversion"/>
  </si>
  <si>
    <r>
      <t>1</t>
    </r>
    <r>
      <rPr>
        <sz val="11"/>
        <color theme="1"/>
        <rFont val="宋体"/>
        <family val="3"/>
        <charset val="134"/>
      </rPr>
      <t>、负载连接正常</t>
    </r>
    <r>
      <rPr>
        <sz val="11"/>
        <color theme="1"/>
        <rFont val="Times New Roman"/>
        <family val="1"/>
      </rPr>
      <t xml:space="preserve">                              2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14V                  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NTC1=25°C ,</t>
    </r>
    <r>
      <rPr>
        <sz val="11"/>
        <color theme="1"/>
        <rFont val="宋体"/>
        <family val="3"/>
        <charset val="134"/>
      </rPr>
      <t>有效的</t>
    </r>
    <r>
      <rPr>
        <sz val="11"/>
        <color theme="1"/>
        <rFont val="Times New Roman"/>
        <family val="1"/>
      </rPr>
      <t xml:space="preserve">RBin 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 xml:space="preserve">2k                                          </t>
    </r>
    <phoneticPr fontId="3" type="noConversion"/>
  </si>
  <si>
    <t>尾灯</t>
    <phoneticPr fontId="3" type="noConversion"/>
  </si>
  <si>
    <t>1.将Animation的Logic与信号发生器连接；
2.设置参数Fre=105HZ，Amp=10Vpp，Offset=5V，Duty=60%并将Output设置为OFF状态；
3.上电；
4.将信号发生器Output设置为ON，观察动画效果；
5.动画结束后将Tail的Logic上电，观察此时Tail和Animation的状态；
6.将Tail的Logic下电观察Tail和Animation的状态</t>
  </si>
  <si>
    <t>4.Animation按照60%的Welcome Night动画效果执行且参与的LED无闪烁；
5.Animation很流畅的切换到Tail，Tail按原有占空比亮起且无闪烁，Animation被打断，无亮度变化和闪烁；
6.Tail熄灭，此时Animation也无法恢复</t>
  </si>
  <si>
    <t xml:space="preserve">1.将Animation的Logic与信号发生器连接；
2.设置参数Fre=105HZ，Amp=5Vpp，Offset=2.5V，Duty=20%并将Output设置为OFF状态；
3.上电；
4.将Tail的Logic上电，观察Tail的状态；
5.将信号发生器Output设置为ON，在255ms之后将Tail的Logic下电，观察此时Tail和Animation的状态
</t>
    <phoneticPr fontId="3" type="noConversion"/>
  </si>
  <si>
    <r>
      <t xml:space="preserve">4.Tail按原有占空比亮无闪烁；
</t>
    </r>
    <r>
      <rPr>
        <sz val="11"/>
        <color theme="1"/>
        <rFont val="等线"/>
        <family val="3"/>
        <charset val="134"/>
        <scheme val="minor"/>
      </rPr>
      <t>5.</t>
    </r>
    <r>
      <rPr>
        <sz val="11"/>
        <color theme="1"/>
        <rFont val="等线"/>
        <family val="3"/>
        <charset val="134"/>
        <scheme val="minor"/>
      </rPr>
      <t>动画无法启动，</t>
    </r>
    <r>
      <rPr>
        <sz val="11"/>
        <color theme="1"/>
        <rFont val="等线"/>
        <family val="3"/>
        <charset val="134"/>
        <scheme val="minor"/>
      </rPr>
      <t>Tail</t>
    </r>
    <r>
      <rPr>
        <sz val="11"/>
        <color theme="1"/>
        <rFont val="等线"/>
        <family val="3"/>
        <charset val="134"/>
        <scheme val="minor"/>
      </rPr>
      <t>仍然保持原有占空比亮度且无闪烁，</t>
    </r>
    <r>
      <rPr>
        <sz val="11"/>
        <color theme="1"/>
        <rFont val="等线"/>
        <family val="3"/>
        <charset val="134"/>
        <scheme val="minor"/>
      </rPr>
      <t>Tail</t>
    </r>
    <r>
      <rPr>
        <sz val="11"/>
        <color theme="1"/>
        <rFont val="等线"/>
        <family val="3"/>
        <charset val="134"/>
        <scheme val="minor"/>
      </rPr>
      <t>下逻辑后</t>
    </r>
    <r>
      <rPr>
        <sz val="11"/>
        <color theme="1"/>
        <rFont val="等线"/>
        <family val="3"/>
        <charset val="134"/>
        <scheme val="minor"/>
      </rPr>
      <t>动画启动，</t>
    </r>
    <r>
      <rPr>
        <sz val="11"/>
        <color theme="1"/>
        <rFont val="等线"/>
        <family val="3"/>
        <charset val="134"/>
        <scheme val="minor"/>
      </rPr>
      <t>Tail</t>
    </r>
    <r>
      <rPr>
        <sz val="11"/>
        <color theme="1"/>
        <rFont val="等线"/>
        <family val="3"/>
        <charset val="134"/>
        <scheme val="minor"/>
      </rPr>
      <t>和动画衔接且无闪烁。</t>
    </r>
    <phoneticPr fontId="3" type="noConversion"/>
  </si>
  <si>
    <t xml:space="preserve">1.将Animation的Logic与信号发生器连接；
2.设置参数Fre=105HZ，Amp=5Vpp，Offset=2.5V，Duty=20%并将Output设置为OFF状态；
3.上电；
4.将Tail的Logic上电，观察Tail的状态；
5.将信号发生器Output设置为ON，在255ms内将Tail的Logic下电，观察此时Tail和Animation的状态
</t>
    <phoneticPr fontId="3" type="noConversion"/>
  </si>
  <si>
    <t xml:space="preserve">4.Tail按原有占空比亮无闪烁；
5.动画无法启动，Tail仍然保持原有占空比亮度且无闪烁，Tail下逻辑后255ms内仍保持输出，接着动画启动，Tail和动画衔接且无闪烁。
</t>
    <phoneticPr fontId="3" type="noConversion"/>
  </si>
  <si>
    <t>TC011-001-01</t>
    <phoneticPr fontId="3" type="noConversion"/>
  </si>
  <si>
    <t>TC011-001-02</t>
  </si>
  <si>
    <t>TC011-001-03</t>
  </si>
  <si>
    <t>TC011-001-04</t>
  </si>
  <si>
    <t>TC011-001-05</t>
  </si>
  <si>
    <t>TC011-001-06</t>
  </si>
  <si>
    <t>TC011-002-01</t>
    <phoneticPr fontId="3" type="noConversion"/>
  </si>
  <si>
    <t>TC011-002-02</t>
  </si>
  <si>
    <t>TC011-002-03</t>
  </si>
  <si>
    <t>TC011-002-04</t>
  </si>
  <si>
    <t>TC011-002-05</t>
  </si>
  <si>
    <t>TC011-002-06</t>
  </si>
  <si>
    <t>TC011-002-07</t>
  </si>
  <si>
    <t>TC011-002-08</t>
  </si>
  <si>
    <t>TC011-002-09</t>
  </si>
  <si>
    <t>TC011-003-01</t>
    <phoneticPr fontId="3" type="noConversion"/>
  </si>
  <si>
    <t>TC011-003-02</t>
  </si>
  <si>
    <t>TC011-003-03</t>
  </si>
  <si>
    <t>TC012-001-01</t>
    <phoneticPr fontId="3" type="noConversion"/>
  </si>
  <si>
    <t>TC012-001-02</t>
  </si>
  <si>
    <t>TC012-002-01</t>
    <phoneticPr fontId="3" type="noConversion"/>
  </si>
  <si>
    <t>TC012-002-02</t>
  </si>
  <si>
    <t>TC012-003-01</t>
    <phoneticPr fontId="3" type="noConversion"/>
  </si>
  <si>
    <t>TC012-003-02</t>
  </si>
  <si>
    <t>TC012-003-03</t>
  </si>
  <si>
    <t>TC013-001-001</t>
    <phoneticPr fontId="3" type="noConversion"/>
  </si>
  <si>
    <t>TC013-001-002</t>
  </si>
  <si>
    <t>TC013-001-003</t>
  </si>
  <si>
    <t>TC013-001-004</t>
  </si>
  <si>
    <t>TC013-001-005</t>
  </si>
  <si>
    <t>TC013-001-006</t>
  </si>
  <si>
    <t>TC013-001-007</t>
  </si>
  <si>
    <t>TC013-001-008</t>
  </si>
  <si>
    <t>TC013-001-009</t>
  </si>
  <si>
    <t>TC013-001-010</t>
  </si>
  <si>
    <t>TC013-001-011</t>
  </si>
  <si>
    <t>TC013-001-012</t>
  </si>
  <si>
    <t>TC013-001-013</t>
  </si>
  <si>
    <t>TC013-001-014</t>
  </si>
  <si>
    <t>TC013-001-015</t>
  </si>
  <si>
    <t>TC013-001-016</t>
  </si>
  <si>
    <t>RBin测试</t>
    <phoneticPr fontId="3" type="noConversion"/>
  </si>
  <si>
    <t>目标：测试X功能输出</t>
  </si>
  <si>
    <t>1.功能若有状态及故障状态反馈，测试时需测试点灯状态及故障状态信号反馈情况
2.若功能包含硬线点灯及通讯点灯两种方式，则以下需测试两种点灯方式对应情况</t>
  </si>
  <si>
    <t>数据</t>
  </si>
  <si>
    <t>CHN 1 常温常压下RBIN  1测试</t>
    <phoneticPr fontId="3" type="noConversion"/>
  </si>
  <si>
    <t>测试数据</t>
  </si>
  <si>
    <t>9V</t>
    <phoneticPr fontId="3" type="noConversion"/>
  </si>
  <si>
    <t>14V</t>
    <phoneticPr fontId="3" type="noConversion"/>
  </si>
  <si>
    <t>16V</t>
    <phoneticPr fontId="3" type="noConversion"/>
  </si>
  <si>
    <t>理论值</t>
  </si>
  <si>
    <t>误差</t>
  </si>
  <si>
    <t>按照档位输出，输出电流与理论电流误差在5%内</t>
    <phoneticPr fontId="3" type="noConversion"/>
  </si>
  <si>
    <t>Resistance</t>
  </si>
  <si>
    <t>mA</t>
  </si>
  <si>
    <t>（%）</t>
  </si>
  <si>
    <t>1904.76Ω-2019.23Ω</t>
  </si>
  <si>
    <t>1520.74Ω-1627.91Ω</t>
  </si>
  <si>
    <t>1160.71Ω-1261.26Ω</t>
  </si>
  <si>
    <t>822.51Ω-917.03Ω</t>
  </si>
  <si>
    <t>504.20Ω-593.22Ω</t>
  </si>
  <si>
    <t>CHN 1 常温常压下无效RBIN  1测试</t>
    <phoneticPr fontId="3" type="noConversion"/>
  </si>
  <si>
    <t>超出档位限制即档位无效，电流值输出为0，分Bin电阻在相邻两档位之间时，取Bin取值范围较大档位电流值，电阻误差在3%之内</t>
    <phoneticPr fontId="3" type="noConversion"/>
  </si>
  <si>
    <t>14V</t>
  </si>
  <si>
    <t>上极限误差</t>
  </si>
  <si>
    <t>下极限误差</t>
  </si>
  <si>
    <t>Resistance（UP）</t>
  </si>
  <si>
    <t>Resistance（low）</t>
  </si>
  <si>
    <t>13.5V</t>
    <phoneticPr fontId="3" type="noConversion"/>
  </si>
  <si>
    <t>16V</t>
    <phoneticPr fontId="3" type="noConversion"/>
  </si>
  <si>
    <t>14V</t>
    <phoneticPr fontId="3" type="noConversion"/>
  </si>
  <si>
    <t>CHN 3 常温常压下RBIN  3测试</t>
    <phoneticPr fontId="3" type="noConversion"/>
  </si>
  <si>
    <t>CHN 3 常温常压下无效RBIN  3测试</t>
    <phoneticPr fontId="3" type="noConversion"/>
  </si>
  <si>
    <t>超出档位限制即档位无效，电流值输出为0，分Bin电阻在相邻两档位之间时，取Bin取值范围较大档位电流值，电阻误差在3%之内</t>
  </si>
  <si>
    <r>
      <t>CHN1  RBIN  1</t>
    </r>
    <r>
      <rPr>
        <b/>
        <sz val="11"/>
        <color theme="1"/>
        <rFont val="宋体"/>
        <family val="3"/>
        <charset val="134"/>
      </rPr>
      <t>测试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法规</t>
    </r>
    <r>
      <rPr>
        <b/>
        <sz val="11"/>
        <color theme="1"/>
        <rFont val="Times New Roman"/>
        <family val="1"/>
      </rPr>
      <t>1</t>
    </r>
    <phoneticPr fontId="3" type="noConversion"/>
  </si>
  <si>
    <t>法规1(mA)</t>
    <phoneticPr fontId="3" type="noConversion"/>
  </si>
  <si>
    <t>CHN3  RBIN  3测试-法规2</t>
    <phoneticPr fontId="3" type="noConversion"/>
  </si>
  <si>
    <t>法规2(mA)</t>
    <phoneticPr fontId="3" type="noConversion"/>
  </si>
  <si>
    <t xml:space="preserve">
1、先后设置RBIN  X值2019, 1905, 1627, 1521, 1261, 1161  Ohm
2、Logic 信号信号置高电平, 电源电压分别设置9V 、13.5V、16V
3、改变RBIN  3值, 电源电压重启，记录不同档位电阻对应电流值</t>
    <phoneticPr fontId="3" type="noConversion"/>
  </si>
  <si>
    <t xml:space="preserve">
1、设置第1-第5档位电流对应的电阻值，测试分别每一档电流对应的RBIN阻值范围
2、Logic  on, 电源电压分别设置9V 、13.5V、16V
3、改变RBIN  1 值, 电源电压重启(记录每档的最大电阻值和最小电阻值)</t>
    <phoneticPr fontId="3" type="noConversion"/>
  </si>
  <si>
    <t xml:space="preserve">
1、先后设置RBIN  X值2019, 1905, 1627, 1521, 1261, 1161, 917, 823 593 505  Ohm
2、Logic 信号信号置高电平, 电源电压分别设置9V 、13.5V、16V
3、改变RBIN  1值, 电源电压重启，记录不同档位电阻对应电流值</t>
    <phoneticPr fontId="3" type="noConversion"/>
  </si>
  <si>
    <r>
      <rPr>
        <sz val="11"/>
        <color theme="1"/>
        <rFont val="宋体"/>
        <family val="3"/>
        <charset val="134"/>
      </rPr>
      <t>按照正确档位输出，输出电流与理论电流误差在</t>
    </r>
    <r>
      <rPr>
        <sz val="11"/>
        <color theme="1"/>
        <rFont val="Times New Roman"/>
        <family val="1"/>
      </rPr>
      <t>5%</t>
    </r>
    <r>
      <rPr>
        <sz val="11"/>
        <color theme="1"/>
        <rFont val="宋体"/>
        <family val="3"/>
        <charset val="134"/>
      </rPr>
      <t>内</t>
    </r>
    <phoneticPr fontId="3" type="noConversion"/>
  </si>
  <si>
    <t>1298Ω-2187Ω</t>
    <phoneticPr fontId="3" type="noConversion"/>
  </si>
  <si>
    <t>4426Ω-14937Ω</t>
    <phoneticPr fontId="3" type="noConversion"/>
  </si>
  <si>
    <t>2228Ω-4312Ω</t>
    <phoneticPr fontId="3" type="noConversion"/>
  </si>
  <si>
    <t>法规3(mA)</t>
    <phoneticPr fontId="3" type="noConversion"/>
  </si>
  <si>
    <t>CHN3  TPS BIN  3测试-法规3</t>
    <phoneticPr fontId="3" type="noConversion"/>
  </si>
  <si>
    <t xml:space="preserve">
1、设置第1-第3档位电流对应的电阻值，测试分别每一档电流对应的RBIN阻值范围
2、Logic  on, 电源电压分别设置9V 、13.5V、16V
3、改变RBIN  3 值, 电源电压重启(记录每档的最大电阻值和最小电阻值)</t>
    <phoneticPr fontId="3" type="noConversion"/>
  </si>
  <si>
    <t>TC007-001-001</t>
    <phoneticPr fontId="3" type="noConversion"/>
  </si>
  <si>
    <t>TC007-001-003</t>
  </si>
  <si>
    <t>TC007-001-002</t>
    <phoneticPr fontId="3" type="noConversion"/>
  </si>
  <si>
    <t>TC007-001-004</t>
  </si>
  <si>
    <t>TC007-001-005</t>
  </si>
  <si>
    <t>TC007-002-001</t>
    <phoneticPr fontId="3" type="noConversion"/>
  </si>
  <si>
    <t>TC007-002-002</t>
    <phoneticPr fontId="3" type="noConversion"/>
  </si>
  <si>
    <t>TC007-002-003</t>
  </si>
  <si>
    <t>TC007-002-004</t>
  </si>
  <si>
    <t>TC007-002-005</t>
  </si>
  <si>
    <t>TC007-002-006</t>
  </si>
  <si>
    <t>TC007-003-001</t>
    <phoneticPr fontId="3" type="noConversion"/>
  </si>
  <si>
    <t>TC007-003-002</t>
    <phoneticPr fontId="3" type="noConversion"/>
  </si>
  <si>
    <t>TC007-003-003</t>
  </si>
  <si>
    <t>TC007-004-001</t>
    <phoneticPr fontId="3" type="noConversion"/>
  </si>
  <si>
    <t>TC007-004-002</t>
    <phoneticPr fontId="3" type="noConversion"/>
  </si>
  <si>
    <t>TC007-004-003</t>
  </si>
  <si>
    <t>TC007-004-004</t>
  </si>
  <si>
    <r>
      <t>1</t>
    </r>
    <r>
      <rPr>
        <sz val="11"/>
        <color theme="1"/>
        <rFont val="宋体"/>
        <family val="3"/>
        <charset val="134"/>
      </rPr>
      <t>、先后分别设置</t>
    </r>
    <r>
      <rPr>
        <sz val="11"/>
        <color theme="1"/>
        <rFont val="Times New Roman"/>
        <family val="1"/>
      </rPr>
      <t>TPS BIN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14937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4426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4312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2228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2187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1298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9685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3289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1748Ω</t>
    </r>
    <r>
      <rPr>
        <sz val="11"/>
        <color theme="1"/>
        <rFont val="宋体"/>
        <family val="3"/>
        <charset val="134"/>
      </rPr>
      <t xml:space="preserve">                                2、Logic  on, 电源电压分别设置9V 、13.5V、16V
3、改变TPS BIN值,电源电压重启，测试Channel 3电流值</t>
    </r>
    <phoneticPr fontId="3" type="noConversion"/>
  </si>
  <si>
    <t>TC007-005-002</t>
    <phoneticPr fontId="3" type="noConversion"/>
  </si>
  <si>
    <t>TC007-005-003</t>
    <phoneticPr fontId="3" type="noConversion"/>
  </si>
  <si>
    <t>CHN 3 常温常压下 TPS BIN  3测试</t>
    <phoneticPr fontId="3" type="noConversion"/>
  </si>
  <si>
    <t>TC007-005-001</t>
    <phoneticPr fontId="3" type="noConversion"/>
  </si>
  <si>
    <t>NTC测试</t>
    <phoneticPr fontId="3" type="noConversion"/>
  </si>
  <si>
    <t>按照正确档位输出，输出电流与理论电流误差在5%内</t>
    <phoneticPr fontId="3" type="noConversion"/>
  </si>
  <si>
    <t>NTC 理论阻值（Ω）</t>
  </si>
  <si>
    <t>理论电流值（mA）</t>
  </si>
  <si>
    <t>NTC阻值（Ω）</t>
  </si>
  <si>
    <t>电流（mA）</t>
  </si>
  <si>
    <t>电阻值误差（%）</t>
  </si>
  <si>
    <t>电流值误差（%）</t>
  </si>
  <si>
    <t>起始点</t>
  </si>
  <si>
    <t>结束点</t>
  </si>
  <si>
    <t>关断点</t>
  </si>
  <si>
    <t>恢复点</t>
  </si>
  <si>
    <t>TC008-001-001</t>
    <phoneticPr fontId="3" type="noConversion"/>
  </si>
  <si>
    <r>
      <rPr>
        <sz val="11"/>
        <color theme="1"/>
        <rFont val="宋体"/>
        <family val="3"/>
        <charset val="134"/>
      </rPr>
      <t>电阻值误差（</t>
    </r>
    <r>
      <rPr>
        <sz val="11"/>
        <color theme="1"/>
        <rFont val="Times New Roman"/>
        <family val="1"/>
      </rPr>
      <t>%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</si>
  <si>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电流值误差（</t>
    </r>
    <r>
      <rPr>
        <sz val="11"/>
        <color theme="1"/>
        <rFont val="Times New Roman"/>
        <family val="1"/>
      </rPr>
      <t>%</t>
    </r>
    <r>
      <rPr>
        <sz val="11"/>
        <color theme="1"/>
        <rFont val="宋体"/>
        <family val="3"/>
        <charset val="134"/>
      </rPr>
      <t>）</t>
    </r>
  </si>
  <si>
    <t>CHN1 NTC测试-法规1（低温）</t>
    <phoneticPr fontId="3" type="noConversion"/>
  </si>
  <si>
    <t>CHN1 NTC测试-法规1（高温）</t>
    <phoneticPr fontId="3" type="noConversion"/>
  </si>
  <si>
    <t>TC008-002-001</t>
    <phoneticPr fontId="3" type="noConversion"/>
  </si>
  <si>
    <r>
      <rPr>
        <sz val="11"/>
        <color theme="1"/>
        <rFont val="宋体"/>
        <family val="3"/>
        <charset val="134"/>
      </rPr>
      <t>按照正确档位输出，输出电流与理论电流误差在</t>
    </r>
    <r>
      <rPr>
        <sz val="11"/>
        <color theme="1"/>
        <rFont val="Times New Roman"/>
        <family val="1"/>
      </rPr>
      <t>5%</t>
    </r>
    <r>
      <rPr>
        <sz val="11"/>
        <color theme="1"/>
        <rFont val="宋体"/>
        <family val="3"/>
        <charset val="134"/>
      </rPr>
      <t>内</t>
    </r>
    <phoneticPr fontId="3" type="noConversion"/>
  </si>
  <si>
    <t>1、设置 电源电压 =13.5V，RBIN=2000Ω
2、Logic 信号置高电平
3、更改NTC 值从X°C（YΩ） 缓升至x°C（yΩ），测试Channel 1电流变化  
4、继续降低NTC阻值，测试关断点及恢复点</t>
    <phoneticPr fontId="3" type="noConversion"/>
  </si>
  <si>
    <r>
      <rPr>
        <sz val="11"/>
        <color theme="1"/>
        <rFont val="等线"/>
        <family val="1"/>
        <scheme val="minor"/>
      </rPr>
      <t>1</t>
    </r>
    <r>
      <rPr>
        <sz val="11"/>
        <color theme="1"/>
        <rFont val="等线"/>
        <family val="3"/>
        <charset val="134"/>
        <scheme val="minor"/>
      </rPr>
      <t>、设置</t>
    </r>
    <r>
      <rPr>
        <sz val="11"/>
        <color theme="1"/>
        <rFont val="等线"/>
        <family val="1"/>
        <scheme val="minor"/>
      </rPr>
      <t xml:space="preserve"> </t>
    </r>
    <r>
      <rPr>
        <sz val="11"/>
        <color theme="1"/>
        <rFont val="等线"/>
        <family val="3"/>
        <charset val="134"/>
        <scheme val="minor"/>
      </rPr>
      <t>电源电压</t>
    </r>
    <r>
      <rPr>
        <sz val="11"/>
        <color theme="1"/>
        <rFont val="等线"/>
        <family val="1"/>
        <scheme val="minor"/>
      </rPr>
      <t xml:space="preserve"> =13.5V</t>
    </r>
    <r>
      <rPr>
        <sz val="11"/>
        <color theme="1"/>
        <rFont val="等线"/>
        <family val="3"/>
        <charset val="134"/>
        <scheme val="minor"/>
      </rPr>
      <t>，</t>
    </r>
    <r>
      <rPr>
        <sz val="11"/>
        <color theme="1"/>
        <rFont val="等线"/>
        <family val="1"/>
        <scheme val="minor"/>
      </rPr>
      <t>RBIN=2000</t>
    </r>
    <r>
      <rPr>
        <sz val="11"/>
        <color theme="1"/>
        <rFont val="等线"/>
        <family val="3"/>
        <charset val="134"/>
        <scheme val="minor"/>
      </rPr>
      <t>Ω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 xml:space="preserve">Logic </t>
    </r>
    <r>
      <rPr>
        <sz val="11"/>
        <color theme="1"/>
        <rFont val="宋体"/>
        <family val="3"/>
        <charset val="134"/>
      </rPr>
      <t xml:space="preserve">信号置高电平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、更改</t>
    </r>
    <r>
      <rPr>
        <sz val="11"/>
        <color theme="1"/>
        <rFont val="Times New Roman"/>
        <family val="1"/>
      </rPr>
      <t xml:space="preserve">NTC </t>
    </r>
    <r>
      <rPr>
        <sz val="11"/>
        <color theme="1"/>
        <rFont val="宋体"/>
        <family val="3"/>
        <charset val="134"/>
      </rPr>
      <t>值从</t>
    </r>
    <r>
      <rPr>
        <sz val="11"/>
        <color theme="1"/>
        <rFont val="Times New Roman"/>
        <family val="1"/>
      </rPr>
      <t xml:space="preserve"> -10°C </t>
    </r>
    <r>
      <rPr>
        <sz val="11"/>
        <color theme="1"/>
        <rFont val="宋体"/>
        <family val="3"/>
        <charset val="134"/>
      </rPr>
      <t>缓降至</t>
    </r>
    <r>
      <rPr>
        <sz val="11"/>
        <color theme="1"/>
        <rFont val="Times New Roman"/>
        <family val="1"/>
      </rPr>
      <t>-40°C</t>
    </r>
    <r>
      <rPr>
        <sz val="11"/>
        <color theme="1"/>
        <rFont val="宋体"/>
        <family val="3"/>
        <charset val="134"/>
      </rPr>
      <t>，测试</t>
    </r>
    <r>
      <rPr>
        <sz val="11"/>
        <color theme="1"/>
        <rFont val="Times New Roman"/>
        <family val="1"/>
      </rPr>
      <t>Channel 1</t>
    </r>
    <r>
      <rPr>
        <sz val="11"/>
        <color theme="1"/>
        <rFont val="宋体"/>
        <family val="3"/>
        <charset val="134"/>
      </rPr>
      <t>电流变化</t>
    </r>
    <r>
      <rPr>
        <sz val="11"/>
        <color theme="1"/>
        <rFont val="Times New Roman"/>
        <family val="1"/>
      </rPr>
      <t xml:space="preserve">  
4</t>
    </r>
    <r>
      <rPr>
        <sz val="11"/>
        <color theme="1"/>
        <rFont val="宋体"/>
        <family val="3"/>
        <charset val="134"/>
      </rPr>
      <t>、继续降低</t>
    </r>
    <r>
      <rPr>
        <sz val="11"/>
        <color theme="1"/>
        <rFont val="Times New Roman"/>
        <family val="1"/>
      </rPr>
      <t>NTC</t>
    </r>
    <r>
      <rPr>
        <sz val="11"/>
        <color theme="1"/>
        <rFont val="宋体"/>
        <family val="3"/>
        <charset val="134"/>
      </rPr>
      <t>阻值，测试关断点及恢复点</t>
    </r>
    <phoneticPr fontId="3" type="noConversion"/>
  </si>
  <si>
    <t>PWM测试</t>
    <phoneticPr fontId="3" type="noConversion"/>
  </si>
  <si>
    <t>PWM测试</t>
    <phoneticPr fontId="3" type="noConversion"/>
  </si>
  <si>
    <t>通道电流（mA)</t>
    <phoneticPr fontId="3" type="noConversion"/>
  </si>
  <si>
    <t>LED电流（mA)</t>
    <phoneticPr fontId="3" type="noConversion"/>
  </si>
  <si>
    <t>PWM</t>
    <phoneticPr fontId="3" type="noConversion"/>
  </si>
  <si>
    <t>误差</t>
    <phoneticPr fontId="3" type="noConversion"/>
  </si>
  <si>
    <t>PWM测试-PL</t>
    <phoneticPr fontId="3" type="noConversion"/>
  </si>
  <si>
    <t>占空比为a%，误差在1%之内</t>
    <phoneticPr fontId="3" type="noConversion"/>
  </si>
  <si>
    <t>1、设置NTC=25℃，电源电压 =14V
2、连接logic，设置占空比为30%                                                 2、将Bin电阻调为1600Ω，分别测试通道和LED的电流</t>
    <phoneticPr fontId="3" type="noConversion"/>
  </si>
  <si>
    <t>1、设置NTC=25℃，电源电压 =14V
2、连接logic，设置占空比为30%                                                 2、将Bin电阻调为1200Ω，分别测试通道和LED的电流</t>
    <phoneticPr fontId="3" type="noConversion"/>
  </si>
  <si>
    <t>1、设置NTC=25℃，电源电压 =14V
2、连接logic，设置占空比为30%                                                 2、将Bin电阻调为2000Ω，分别测试通道和LED的电流</t>
    <phoneticPr fontId="3" type="noConversion"/>
  </si>
  <si>
    <t>TC009-001-001</t>
    <phoneticPr fontId="3" type="noConversion"/>
  </si>
  <si>
    <t>TC009-001-002</t>
  </si>
  <si>
    <t>TC009-001-003</t>
  </si>
  <si>
    <t>启动延时</t>
    <phoneticPr fontId="3" type="noConversion"/>
  </si>
  <si>
    <t>启动延迟测试</t>
    <phoneticPr fontId="3" type="noConversion"/>
  </si>
  <si>
    <t>启动延迟测试   --冷启动</t>
    <phoneticPr fontId="3" type="noConversion"/>
  </si>
  <si>
    <t>逻辑</t>
  </si>
  <si>
    <t>时间（ms）</t>
    <phoneticPr fontId="3" type="noConversion"/>
  </si>
  <si>
    <t>1、设置RBIN= 2000 Ohm，NTC=25℃；
2、设置电源电压14V，其余逻辑及通讯置低，不唤醒模块，Logicx置高
3、观察逻辑置高到通道电压输出时间差</t>
    <phoneticPr fontId="3" type="noConversion"/>
  </si>
  <si>
    <t>示波器可观测到启动延时应&lt;80ms</t>
  </si>
  <si>
    <t>Logic1</t>
    <phoneticPr fontId="3" type="noConversion"/>
  </si>
  <si>
    <t>Logic2</t>
    <phoneticPr fontId="3" type="noConversion"/>
  </si>
  <si>
    <t>启动延迟测试   --热启动</t>
    <phoneticPr fontId="3" type="noConversion"/>
  </si>
  <si>
    <t>1、设置RBIN= 2000 Ohm，NTC=25℃；
2、设置电源电压14V，唤醒模块，Logicx置高；
3、观察逻辑置高到通道电压输出时间差</t>
    <phoneticPr fontId="3" type="noConversion"/>
  </si>
  <si>
    <t>示波器可观测到启动延时应&lt;80ms</t>
    <phoneticPr fontId="3" type="noConversion"/>
  </si>
  <si>
    <t>TC010-001-001</t>
    <phoneticPr fontId="3" type="noConversion"/>
  </si>
  <si>
    <t>TC010-001-002</t>
  </si>
  <si>
    <t>TC010-001-003</t>
  </si>
  <si>
    <t>TC010-001-004</t>
  </si>
  <si>
    <t>TC010-001-005</t>
  </si>
  <si>
    <t>TC010-002-001</t>
    <phoneticPr fontId="3" type="noConversion"/>
  </si>
  <si>
    <t>TC010-002-002</t>
  </si>
  <si>
    <t>TC010-002-003</t>
  </si>
  <si>
    <t>TC010-002-004</t>
  </si>
  <si>
    <t>TC010-002-005</t>
  </si>
  <si>
    <t>Logic3</t>
  </si>
  <si>
    <t>Logic4</t>
  </si>
  <si>
    <t>Logic5</t>
  </si>
  <si>
    <t>按照每步0.2V的变化从8V降到7V，温度临界点采用-1%采样值策略，临界点跳动时间为10s</t>
    <phoneticPr fontId="3" type="noConversion"/>
  </si>
  <si>
    <t>按照每步0.2V的变化从7V升到8V，温度临界点采用+1%采样值策略，临界点跳动时间为10s</t>
    <phoneticPr fontId="3" type="noConversion"/>
  </si>
  <si>
    <t>按照规定值输出</t>
    <phoneticPr fontId="3" type="noConversion"/>
  </si>
  <si>
    <t>1、负载连接正常                              2、设置电源电压 = 14V                   3、设置NTC1=25°C ,RBIN=2000ohm</t>
    <phoneticPr fontId="3" type="noConversion"/>
  </si>
  <si>
    <t>测试数据</t>
    <phoneticPr fontId="3" type="noConversion"/>
  </si>
  <si>
    <t>升温</t>
    <phoneticPr fontId="3" type="noConversion"/>
  </si>
  <si>
    <t>阻值(Ω)</t>
    <phoneticPr fontId="3" type="noConversion"/>
  </si>
  <si>
    <t>理论电压值（V)</t>
    <phoneticPr fontId="3" type="noConversion"/>
  </si>
  <si>
    <t>测试电压值(V)</t>
    <phoneticPr fontId="3" type="noConversion"/>
  </si>
  <si>
    <t>降温</t>
    <phoneticPr fontId="3" type="noConversion"/>
  </si>
  <si>
    <t>临界温度</t>
    <phoneticPr fontId="3" type="noConversion"/>
  </si>
  <si>
    <t>小于-10℃</t>
    <phoneticPr fontId="3" type="noConversion"/>
  </si>
  <si>
    <t>50℃+1%</t>
    <phoneticPr fontId="3" type="noConversion"/>
  </si>
  <si>
    <t>50℃-1%~65℃+1%</t>
    <phoneticPr fontId="3" type="noConversion"/>
  </si>
  <si>
    <t xml:space="preserve"> -10℃</t>
    <phoneticPr fontId="3" type="noConversion"/>
  </si>
  <si>
    <t xml:space="preserve"> -10℃+1%</t>
    <phoneticPr fontId="3" type="noConversion"/>
  </si>
  <si>
    <t>5℃</t>
    <phoneticPr fontId="3" type="noConversion"/>
  </si>
  <si>
    <t>20℃</t>
    <phoneticPr fontId="3" type="noConversion"/>
  </si>
  <si>
    <t xml:space="preserve"> -10℃-1%</t>
    <phoneticPr fontId="3" type="noConversion"/>
  </si>
  <si>
    <t>35℃</t>
    <phoneticPr fontId="3" type="noConversion"/>
  </si>
  <si>
    <t xml:space="preserve"> -10℃-1%~5℃+1%</t>
    <phoneticPr fontId="3" type="noConversion"/>
  </si>
  <si>
    <t>50℃</t>
    <phoneticPr fontId="3" type="noConversion"/>
  </si>
  <si>
    <t>5℃+1%</t>
    <phoneticPr fontId="3" type="noConversion"/>
  </si>
  <si>
    <t>65℃</t>
    <phoneticPr fontId="3" type="noConversion"/>
  </si>
  <si>
    <t>5℃-1%</t>
    <phoneticPr fontId="3" type="noConversion"/>
  </si>
  <si>
    <t>5℃-1%~20℃+1%</t>
    <phoneticPr fontId="3" type="noConversion"/>
  </si>
  <si>
    <t>20℃+1%</t>
    <phoneticPr fontId="3" type="noConversion"/>
  </si>
  <si>
    <t>20℃-1%</t>
    <phoneticPr fontId="3" type="noConversion"/>
  </si>
  <si>
    <t>20℃-1%~35℃+1%</t>
    <phoneticPr fontId="3" type="noConversion"/>
  </si>
  <si>
    <t>35℃+1%</t>
    <phoneticPr fontId="3" type="noConversion"/>
  </si>
  <si>
    <t>35℃</t>
    <phoneticPr fontId="3" type="noConversion"/>
  </si>
  <si>
    <t>35℃-1%</t>
    <phoneticPr fontId="3" type="noConversion"/>
  </si>
  <si>
    <t>35℃-1%~50℃+1%</t>
    <phoneticPr fontId="3" type="noConversion"/>
  </si>
  <si>
    <t>50℃-1%</t>
    <phoneticPr fontId="3" type="noConversion"/>
  </si>
  <si>
    <t>65℃+1%</t>
    <phoneticPr fontId="3" type="noConversion"/>
  </si>
  <si>
    <t>65℃-1%</t>
    <phoneticPr fontId="3" type="noConversion"/>
  </si>
  <si>
    <t>大于65℃</t>
    <phoneticPr fontId="3" type="noConversion"/>
  </si>
  <si>
    <t>TC014-001-001</t>
    <phoneticPr fontId="3" type="noConversion"/>
  </si>
  <si>
    <t>TC014-001-002</t>
  </si>
  <si>
    <t>TC014-001-003</t>
  </si>
  <si>
    <t>1、连接logic6                 2、从小于-10℃逐渐上升至大于65℃                    3、分别测量电压值</t>
    <phoneticPr fontId="3" type="noConversion"/>
  </si>
  <si>
    <t>1、连接logic6                 2、从大于65℃逐渐降至小于-10℃                           3、分别测量电压值</t>
    <phoneticPr fontId="3" type="noConversion"/>
  </si>
  <si>
    <t>1、连接logic6                 2、分别测试-10℃、5℃、20℃、35℃、50℃、65℃ 时的电压（换温度时重新上电）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</si>
</sst>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\ \h"/>
    <numFmt numFmtId="177" formatCode="0.0%"/>
  </numFmts>
  <fonts count="5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8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0"/>
      <name val="Arial"/>
      <family val="2"/>
    </font>
    <font>
      <b/>
      <i/>
      <sz val="10"/>
      <color indexed="8"/>
      <name val="Times New Roman"/>
      <family val="1"/>
    </font>
    <font>
      <b/>
      <i/>
      <sz val="10"/>
      <color indexed="8"/>
      <name val="宋体"/>
      <family val="3"/>
      <charset val="134"/>
    </font>
    <font>
      <sz val="10"/>
      <name val="Times New Roman"/>
      <family val="1"/>
    </font>
    <font>
      <sz val="12"/>
      <name val="Times New Roman"/>
      <family val="1"/>
    </font>
    <font>
      <sz val="10"/>
      <name val="宋体"/>
      <family val="3"/>
      <charset val="134"/>
    </font>
    <font>
      <u/>
      <sz val="11"/>
      <color theme="10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b/>
      <sz val="14"/>
      <color indexed="8"/>
      <name val="Times New Roman"/>
      <family val="1"/>
    </font>
    <font>
      <sz val="11"/>
      <color theme="0"/>
      <name val="等线"/>
      <family val="3"/>
      <charset val="134"/>
      <scheme val="minor"/>
    </font>
    <font>
      <b/>
      <sz val="18"/>
      <color theme="0"/>
      <name val="Times New Roman"/>
      <family val="1"/>
    </font>
    <font>
      <sz val="11"/>
      <color theme="0" tint="-0.34998626667073579"/>
      <name val="Times New Roman"/>
      <family val="1"/>
    </font>
    <font>
      <sz val="10"/>
      <color theme="0" tint="-0.34998626667073579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8"/>
      <color theme="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8"/>
      <color theme="1"/>
      <name val="Arial"/>
      <family val="2"/>
    </font>
    <font>
      <b/>
      <sz val="14"/>
      <color theme="0"/>
      <name val="宋体"/>
      <family val="3"/>
      <charset val="134"/>
    </font>
    <font>
      <sz val="12"/>
      <name val="宋体"/>
      <family val="3"/>
      <charset val="134"/>
    </font>
    <font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8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theme="4"/>
      <name val="等线"/>
      <family val="3"/>
      <charset val="134"/>
      <scheme val="minor"/>
    </font>
    <font>
      <b/>
      <sz val="11"/>
      <color theme="4"/>
      <name val="宋体"/>
      <family val="3"/>
      <charset val="134"/>
    </font>
    <font>
      <sz val="11"/>
      <color theme="1"/>
      <name val="等线"/>
      <family val="1"/>
      <scheme val="minor"/>
    </font>
    <font>
      <sz val="11"/>
      <color theme="0" tint="-0.3499862666707357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2" fillId="0" borderId="0"/>
    <xf numFmtId="0" fontId="33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2" fillId="0" borderId="0"/>
    <xf numFmtId="0" fontId="1" fillId="0" borderId="0">
      <alignment vertical="center"/>
    </xf>
  </cellStyleXfs>
  <cellXfs count="441">
    <xf numFmtId="0" fontId="0" fillId="0" borderId="0" xfId="0"/>
    <xf numFmtId="0" fontId="2" fillId="0" borderId="0" xfId="1">
      <alignment vertical="center"/>
    </xf>
    <xf numFmtId="0" fontId="2" fillId="2" borderId="1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2" fillId="2" borderId="4" xfId="1" applyFill="1" applyBorder="1">
      <alignment vertical="center"/>
    </xf>
    <xf numFmtId="0" fontId="2" fillId="2" borderId="0" xfId="1" applyFill="1" applyBorder="1">
      <alignment vertical="center"/>
    </xf>
    <xf numFmtId="0" fontId="2" fillId="2" borderId="5" xfId="1" applyFill="1" applyBorder="1">
      <alignment vertical="center"/>
    </xf>
    <xf numFmtId="0" fontId="2" fillId="0" borderId="0" xfId="1" applyBorder="1">
      <alignment vertical="center"/>
    </xf>
    <xf numFmtId="0" fontId="2" fillId="2" borderId="6" xfId="1" applyFill="1" applyBorder="1">
      <alignment vertical="center"/>
    </xf>
    <xf numFmtId="0" fontId="2" fillId="2" borderId="7" xfId="1" applyFill="1" applyBorder="1">
      <alignment vertical="center"/>
    </xf>
    <xf numFmtId="0" fontId="2" fillId="2" borderId="8" xfId="1" applyFill="1" applyBorder="1">
      <alignment vertical="center"/>
    </xf>
    <xf numFmtId="0" fontId="7" fillId="0" borderId="0" xfId="2" applyFo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0" fontId="7" fillId="0" borderId="0" xfId="2" applyFont="1" applyBorder="1">
      <alignment vertical="center"/>
    </xf>
    <xf numFmtId="176" fontId="9" fillId="0" borderId="11" xfId="3" applyNumberForma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1" fillId="3" borderId="20" xfId="4" applyFont="1" applyFill="1" applyBorder="1" applyAlignment="1">
      <alignment horizontal="center" vertical="top" wrapText="1"/>
    </xf>
    <xf numFmtId="0" fontId="11" fillId="3" borderId="21" xfId="4" applyFont="1" applyFill="1" applyBorder="1" applyAlignment="1">
      <alignment horizontal="center" vertical="top" wrapText="1"/>
    </xf>
    <xf numFmtId="0" fontId="11" fillId="3" borderId="22" xfId="4" applyFont="1" applyFill="1" applyBorder="1" applyAlignment="1">
      <alignment horizontal="center" vertical="top" wrapText="1"/>
    </xf>
    <xf numFmtId="0" fontId="13" fillId="0" borderId="23" xfId="5" applyFont="1" applyBorder="1" applyAlignment="1">
      <alignment horizontal="left" vertical="center" wrapText="1"/>
    </xf>
    <xf numFmtId="0" fontId="14" fillId="0" borderId="24" xfId="4" applyFont="1" applyBorder="1" applyAlignment="1">
      <alignment vertical="center"/>
    </xf>
    <xf numFmtId="0" fontId="13" fillId="0" borderId="24" xfId="5" applyFont="1" applyBorder="1" applyAlignment="1">
      <alignment horizontal="center" vertical="center"/>
    </xf>
    <xf numFmtId="49" fontId="13" fillId="0" borderId="25" xfId="5" applyNumberFormat="1" applyFont="1" applyBorder="1" applyAlignment="1">
      <alignment horizontal="center" vertical="center"/>
    </xf>
    <xf numFmtId="0" fontId="13" fillId="0" borderId="26" xfId="5" applyFont="1" applyBorder="1" applyAlignment="1">
      <alignment horizontal="left" vertical="center" wrapText="1"/>
    </xf>
    <xf numFmtId="0" fontId="14" fillId="0" borderId="11" xfId="4" applyFont="1" applyBorder="1" applyAlignment="1">
      <alignment vertical="center"/>
    </xf>
    <xf numFmtId="0" fontId="13" fillId="0" borderId="11" xfId="5" applyFont="1" applyBorder="1" applyAlignment="1">
      <alignment horizontal="center" vertical="center"/>
    </xf>
    <xf numFmtId="49" fontId="13" fillId="0" borderId="27" xfId="5" applyNumberFormat="1" applyFont="1" applyBorder="1" applyAlignment="1">
      <alignment horizontal="center" vertical="center"/>
    </xf>
    <xf numFmtId="0" fontId="13" fillId="0" borderId="11" xfId="5" applyFont="1" applyBorder="1" applyAlignment="1">
      <alignment horizontal="left" vertical="center" wrapText="1"/>
    </xf>
    <xf numFmtId="14" fontId="13" fillId="0" borderId="11" xfId="5" applyNumberFormat="1" applyFont="1" applyBorder="1" applyAlignment="1">
      <alignment horizontal="center" vertical="center" wrapText="1"/>
    </xf>
    <xf numFmtId="0" fontId="13" fillId="0" borderId="11" xfId="5" applyFont="1" applyBorder="1" applyAlignment="1">
      <alignment horizontal="center" vertical="center" wrapText="1"/>
    </xf>
    <xf numFmtId="0" fontId="15" fillId="0" borderId="26" xfId="5" applyFont="1" applyBorder="1" applyAlignment="1">
      <alignment horizontal="left" vertical="center" wrapText="1"/>
    </xf>
    <xf numFmtId="0" fontId="15" fillId="0" borderId="11" xfId="5" applyFont="1" applyBorder="1" applyAlignment="1">
      <alignment horizontal="left" vertical="center" wrapText="1"/>
    </xf>
    <xf numFmtId="0" fontId="16" fillId="0" borderId="11" xfId="3" applyFont="1" applyBorder="1" applyAlignment="1">
      <alignment horizontal="left" vertical="center" wrapText="1"/>
    </xf>
    <xf numFmtId="49" fontId="13" fillId="0" borderId="27" xfId="5" applyNumberFormat="1" applyFont="1" applyBorder="1" applyAlignment="1">
      <alignment horizontal="center" vertical="center" wrapText="1"/>
    </xf>
    <xf numFmtId="0" fontId="17" fillId="3" borderId="20" xfId="4" applyFont="1" applyFill="1" applyBorder="1" applyAlignment="1">
      <alignment horizontal="center" vertical="center" wrapText="1"/>
    </xf>
    <xf numFmtId="0" fontId="17" fillId="3" borderId="21" xfId="4" applyFont="1" applyFill="1" applyBorder="1" applyAlignment="1">
      <alignment horizontal="center" vertical="center" wrapText="1"/>
    </xf>
    <xf numFmtId="0" fontId="18" fillId="3" borderId="21" xfId="4" applyFont="1" applyFill="1" applyBorder="1" applyAlignment="1">
      <alignment horizontal="center" vertical="center" wrapText="1"/>
    </xf>
    <xf numFmtId="0" fontId="18" fillId="3" borderId="22" xfId="4" applyFont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10" fontId="13" fillId="0" borderId="26" xfId="5" applyNumberFormat="1" applyFont="1" applyBorder="1" applyAlignment="1">
      <alignment horizontal="left" vertical="center" wrapText="1"/>
    </xf>
    <xf numFmtId="1" fontId="13" fillId="0" borderId="28" xfId="5" applyNumberFormat="1" applyFont="1" applyBorder="1" applyAlignment="1">
      <alignment horizontal="center" vertical="center" wrapText="1"/>
    </xf>
    <xf numFmtId="49" fontId="13" fillId="0" borderId="11" xfId="5" applyNumberFormat="1" applyFont="1" applyBorder="1" applyAlignment="1">
      <alignment horizontal="center" vertical="center"/>
    </xf>
    <xf numFmtId="49" fontId="13" fillId="0" borderId="29" xfId="5" applyNumberFormat="1" applyFont="1" applyBorder="1" applyAlignment="1">
      <alignment horizontal="center" vertical="center"/>
    </xf>
    <xf numFmtId="0" fontId="22" fillId="0" borderId="0" xfId="1" applyFont="1" applyBorder="1">
      <alignment vertical="center"/>
    </xf>
    <xf numFmtId="10" fontId="23" fillId="0" borderId="26" xfId="5" applyNumberFormat="1" applyFont="1" applyBorder="1" applyAlignment="1">
      <alignment horizontal="left" vertical="center" wrapText="1"/>
    </xf>
    <xf numFmtId="0" fontId="23" fillId="0" borderId="28" xfId="5" applyNumberFormat="1" applyFont="1" applyBorder="1" applyAlignment="1">
      <alignment horizontal="center" vertical="center" wrapText="1"/>
    </xf>
    <xf numFmtId="0" fontId="24" fillId="0" borderId="28" xfId="5" applyNumberFormat="1" applyFont="1" applyBorder="1" applyAlignment="1">
      <alignment horizontal="center" vertical="center" wrapText="1"/>
    </xf>
    <xf numFmtId="1" fontId="24" fillId="0" borderId="28" xfId="5" applyNumberFormat="1" applyFont="1" applyBorder="1" applyAlignment="1">
      <alignment horizontal="center" vertical="center" wrapText="1"/>
    </xf>
    <xf numFmtId="49" fontId="25" fillId="0" borderId="11" xfId="5" applyNumberFormat="1" applyFont="1" applyBorder="1" applyAlignment="1">
      <alignment horizontal="center" vertical="center"/>
    </xf>
    <xf numFmtId="0" fontId="23" fillId="0" borderId="11" xfId="5" applyNumberFormat="1" applyFont="1" applyBorder="1" applyAlignment="1">
      <alignment horizontal="center" vertical="center" wrapText="1"/>
    </xf>
    <xf numFmtId="0" fontId="24" fillId="0" borderId="11" xfId="5" applyNumberFormat="1" applyFont="1" applyBorder="1" applyAlignment="1">
      <alignment horizontal="center" vertical="center" wrapText="1"/>
    </xf>
    <xf numFmtId="1" fontId="24" fillId="0" borderId="11" xfId="5" applyNumberFormat="1" applyFont="1" applyBorder="1" applyAlignment="1">
      <alignment horizontal="center" vertical="center" wrapText="1"/>
    </xf>
    <xf numFmtId="0" fontId="11" fillId="3" borderId="30" xfId="4" applyFont="1" applyFill="1" applyBorder="1" applyAlignment="1">
      <alignment horizontal="center" vertical="top" wrapText="1"/>
    </xf>
    <xf numFmtId="0" fontId="11" fillId="3" borderId="11" xfId="4" applyFont="1" applyFill="1" applyBorder="1" applyAlignment="1">
      <alignment horizontal="center" vertical="top" wrapText="1"/>
    </xf>
    <xf numFmtId="0" fontId="12" fillId="3" borderId="20" xfId="4" applyFont="1" applyFill="1" applyBorder="1" applyAlignment="1">
      <alignment horizontal="center" vertical="top" wrapText="1"/>
    </xf>
    <xf numFmtId="0" fontId="8" fillId="0" borderId="11" xfId="7" applyFont="1" applyFill="1" applyBorder="1" applyAlignment="1">
      <alignment horizontal="center" vertical="center" wrapText="1"/>
    </xf>
    <xf numFmtId="0" fontId="7" fillId="0" borderId="11" xfId="7" applyFont="1" applyFill="1" applyBorder="1" applyAlignment="1">
      <alignment horizontal="center" vertical="center"/>
    </xf>
    <xf numFmtId="0" fontId="27" fillId="3" borderId="11" xfId="8" applyFont="1" applyFill="1" applyBorder="1" applyAlignment="1">
      <alignment horizontal="center" vertical="center"/>
    </xf>
    <xf numFmtId="0" fontId="28" fillId="3" borderId="11" xfId="8" applyFont="1" applyFill="1" applyBorder="1" applyAlignment="1">
      <alignment horizontal="center" vertical="center"/>
    </xf>
    <xf numFmtId="0" fontId="28" fillId="3" borderId="11" xfId="8" applyFont="1" applyFill="1" applyBorder="1" applyAlignment="1">
      <alignment horizontal="center" vertical="center" wrapText="1"/>
    </xf>
    <xf numFmtId="0" fontId="27" fillId="3" borderId="11" xfId="8" applyFont="1" applyFill="1" applyBorder="1" applyAlignment="1">
      <alignment horizontal="center" vertical="center" wrapText="1"/>
    </xf>
    <xf numFmtId="0" fontId="29" fillId="6" borderId="11" xfId="9" applyFont="1" applyFill="1" applyBorder="1" applyAlignment="1">
      <alignment horizontal="center" vertical="center"/>
    </xf>
    <xf numFmtId="0" fontId="30" fillId="6" borderId="11" xfId="9" applyFont="1" applyFill="1" applyBorder="1" applyAlignment="1">
      <alignment vertical="center" wrapText="1"/>
    </xf>
    <xf numFmtId="0" fontId="29" fillId="6" borderId="11" xfId="9" applyFont="1" applyFill="1" applyBorder="1" applyAlignment="1">
      <alignment vertical="center" wrapText="1"/>
    </xf>
    <xf numFmtId="0" fontId="7" fillId="0" borderId="11" xfId="9" applyFont="1" applyBorder="1" applyAlignment="1">
      <alignment horizontal="center" vertical="center"/>
    </xf>
    <xf numFmtId="0" fontId="2" fillId="0" borderId="11" xfId="10" applyBorder="1"/>
    <xf numFmtId="0" fontId="8" fillId="0" borderId="11" xfId="9" applyFont="1" applyBorder="1" applyAlignment="1">
      <alignment vertical="center" wrapText="1"/>
    </xf>
    <xf numFmtId="0" fontId="7" fillId="0" borderId="11" xfId="9" applyFont="1" applyBorder="1" applyAlignment="1">
      <alignment vertical="center" wrapText="1"/>
    </xf>
    <xf numFmtId="0" fontId="2" fillId="0" borderId="11" xfId="10" applyFont="1" applyBorder="1"/>
    <xf numFmtId="0" fontId="7" fillId="0" borderId="0" xfId="9" applyFont="1" applyBorder="1" applyAlignment="1">
      <alignment horizontal="center" vertical="center"/>
    </xf>
    <xf numFmtId="0" fontId="7" fillId="0" borderId="11" xfId="9" applyFont="1" applyBorder="1" applyAlignment="1">
      <alignment vertical="center"/>
    </xf>
    <xf numFmtId="0" fontId="31" fillId="7" borderId="11" xfId="0" applyFont="1" applyFill="1" applyBorder="1" applyAlignment="1">
      <alignment horizontal="center" vertical="center"/>
    </xf>
    <xf numFmtId="0" fontId="8" fillId="0" borderId="11" xfId="9" applyFont="1" applyFill="1" applyBorder="1" applyAlignment="1">
      <alignment vertical="center" wrapText="1"/>
    </xf>
    <xf numFmtId="0" fontId="7" fillId="0" borderId="38" xfId="9" applyFont="1" applyBorder="1" applyAlignment="1">
      <alignment horizontal="center" vertical="center"/>
    </xf>
    <xf numFmtId="0" fontId="0" fillId="0" borderId="11" xfId="0" applyBorder="1" applyAlignment="1"/>
    <xf numFmtId="0" fontId="0" fillId="0" borderId="11" xfId="0" applyBorder="1"/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>
      <alignment horizontal="center" vertical="center"/>
    </xf>
    <xf numFmtId="49" fontId="34" fillId="0" borderId="28" xfId="11" applyNumberFormat="1" applyFont="1" applyFill="1" applyBorder="1" applyAlignment="1">
      <alignment horizontal="center" vertical="center"/>
    </xf>
    <xf numFmtId="49" fontId="34" fillId="0" borderId="11" xfId="1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12" applyFont="1" applyBorder="1" applyAlignment="1">
      <alignment vertical="center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9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9" fontId="2" fillId="0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9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10" fontId="2" fillId="2" borderId="11" xfId="0" applyNumberFormat="1" applyFont="1" applyFill="1" applyBorder="1" applyAlignment="1">
      <alignment vertical="center"/>
    </xf>
    <xf numFmtId="0" fontId="0" fillId="2" borderId="0" xfId="0" applyFill="1"/>
    <xf numFmtId="0" fontId="0" fillId="8" borderId="11" xfId="0" applyFill="1" applyBorder="1" applyAlignment="1">
      <alignment horizontal="center"/>
    </xf>
    <xf numFmtId="0" fontId="0" fillId="8" borderId="11" xfId="0" applyFill="1" applyBorder="1"/>
    <xf numFmtId="0" fontId="36" fillId="8" borderId="11" xfId="0" applyFont="1" applyFill="1" applyBorder="1"/>
    <xf numFmtId="0" fontId="2" fillId="0" borderId="11" xfId="13" applyFont="1" applyBorder="1" applyAlignment="1">
      <alignment horizontal="center" vertical="center"/>
    </xf>
    <xf numFmtId="0" fontId="2" fillId="0" borderId="11" xfId="13" applyFont="1" applyBorder="1" applyAlignment="1">
      <alignment horizontal="left" vertical="center"/>
    </xf>
    <xf numFmtId="0" fontId="2" fillId="0" borderId="11" xfId="13" applyFont="1" applyFill="1" applyBorder="1" applyAlignment="1">
      <alignment vertical="center" wrapText="1"/>
    </xf>
    <xf numFmtId="0" fontId="2" fillId="0" borderId="11" xfId="0" applyFont="1" applyBorder="1"/>
    <xf numFmtId="0" fontId="2" fillId="0" borderId="11" xfId="0" applyFont="1" applyBorder="1" applyAlignment="1">
      <alignment vertical="center"/>
    </xf>
    <xf numFmtId="0" fontId="2" fillId="0" borderId="11" xfId="13" applyFont="1" applyFill="1" applyBorder="1" applyAlignment="1">
      <alignment horizontal="left" vertical="center" wrapText="1"/>
    </xf>
    <xf numFmtId="0" fontId="7" fillId="8" borderId="11" xfId="13" applyFont="1" applyFill="1" applyBorder="1" applyAlignment="1">
      <alignment horizontal="center" vertical="center"/>
    </xf>
    <xf numFmtId="0" fontId="37" fillId="8" borderId="11" xfId="13" applyFont="1" applyFill="1" applyBorder="1" applyAlignment="1">
      <alignment horizontal="left" vertical="center" wrapText="1"/>
    </xf>
    <xf numFmtId="0" fontId="8" fillId="8" borderId="11" xfId="13" applyFont="1" applyFill="1" applyBorder="1" applyAlignment="1">
      <alignment horizontal="center" vertical="center" wrapText="1"/>
    </xf>
    <xf numFmtId="0" fontId="2" fillId="2" borderId="11" xfId="13" applyFont="1" applyFill="1" applyBorder="1" applyAlignment="1">
      <alignment horizontal="center" vertical="center"/>
    </xf>
    <xf numFmtId="0" fontId="2" fillId="2" borderId="11" xfId="13" applyFont="1" applyFill="1" applyBorder="1" applyAlignment="1">
      <alignment horizontal="left" vertical="center"/>
    </xf>
    <xf numFmtId="0" fontId="2" fillId="2" borderId="11" xfId="13" applyFont="1" applyFill="1" applyBorder="1" applyAlignment="1">
      <alignment vertical="center" wrapText="1"/>
    </xf>
    <xf numFmtId="0" fontId="2" fillId="2" borderId="11" xfId="13" applyFont="1" applyFill="1" applyBorder="1">
      <alignment vertical="center"/>
    </xf>
    <xf numFmtId="0" fontId="2" fillId="2" borderId="11" xfId="13" applyFont="1" applyFill="1" applyBorder="1" applyAlignment="1">
      <alignment horizontal="center" vertical="center" wrapText="1"/>
    </xf>
    <xf numFmtId="0" fontId="2" fillId="2" borderId="11" xfId="13" applyFont="1" applyFill="1" applyBorder="1" applyAlignment="1">
      <alignment vertical="center"/>
    </xf>
    <xf numFmtId="0" fontId="2" fillId="0" borderId="11" xfId="10" applyFont="1" applyBorder="1" applyAlignment="1">
      <alignment horizontal="center"/>
    </xf>
    <xf numFmtId="0" fontId="2" fillId="8" borderId="11" xfId="10" applyFill="1" applyBorder="1" applyAlignment="1">
      <alignment horizontal="center"/>
    </xf>
    <xf numFmtId="0" fontId="2" fillId="8" borderId="11" xfId="10" applyFill="1" applyBorder="1"/>
    <xf numFmtId="0" fontId="36" fillId="8" borderId="11" xfId="10" applyFont="1" applyFill="1" applyBorder="1"/>
    <xf numFmtId="0" fontId="2" fillId="2" borderId="11" xfId="10" applyFont="1" applyFill="1" applyBorder="1" applyAlignment="1">
      <alignment horizontal="center"/>
    </xf>
    <xf numFmtId="0" fontId="2" fillId="2" borderId="11" xfId="10" applyFont="1" applyFill="1" applyBorder="1"/>
    <xf numFmtId="0" fontId="2" fillId="0" borderId="11" xfId="14" applyFont="1" applyBorder="1" applyAlignment="1">
      <alignment horizontal="center" vertical="center"/>
    </xf>
    <xf numFmtId="0" fontId="2" fillId="0" borderId="11" xfId="14" applyFont="1" applyBorder="1" applyAlignment="1">
      <alignment horizontal="left" vertical="center"/>
    </xf>
    <xf numFmtId="0" fontId="2" fillId="0" borderId="11" xfId="13" applyFont="1" applyBorder="1" applyAlignment="1">
      <alignment horizontal="left" vertical="center" wrapText="1"/>
    </xf>
    <xf numFmtId="0" fontId="2" fillId="2" borderId="11" xfId="10" applyFont="1" applyFill="1" applyBorder="1" applyAlignment="1">
      <alignment horizontal="left"/>
    </xf>
    <xf numFmtId="0" fontId="2" fillId="0" borderId="11" xfId="13" applyFont="1" applyBorder="1" applyAlignment="1">
      <alignment horizontal="left" vertical="center" wrapText="1"/>
    </xf>
    <xf numFmtId="0" fontId="39" fillId="8" borderId="11" xfId="10" applyFont="1" applyFill="1" applyBorder="1" applyAlignment="1">
      <alignment horizontal="center"/>
    </xf>
    <xf numFmtId="0" fontId="39" fillId="8" borderId="11" xfId="10" applyFont="1" applyFill="1" applyBorder="1"/>
    <xf numFmtId="0" fontId="2" fillId="0" borderId="0" xfId="14" applyFont="1" applyBorder="1" applyAlignment="1">
      <alignment horizontal="center" vertical="center"/>
    </xf>
    <xf numFmtId="0" fontId="34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4" fillId="8" borderId="0" xfId="0" applyFont="1" applyFill="1"/>
    <xf numFmtId="0" fontId="0" fillId="2" borderId="11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left"/>
    </xf>
    <xf numFmtId="0" fontId="0" fillId="2" borderId="11" xfId="0" applyFont="1" applyFill="1" applyBorder="1"/>
    <xf numFmtId="0" fontId="0" fillId="0" borderId="11" xfId="0" applyFont="1" applyBorder="1"/>
    <xf numFmtId="0" fontId="7" fillId="0" borderId="11" xfId="14" applyFont="1" applyBorder="1" applyAlignment="1">
      <alignment horizontal="center" vertical="center"/>
    </xf>
    <xf numFmtId="0" fontId="27" fillId="3" borderId="11" xfId="8" applyFont="1" applyFill="1" applyBorder="1" applyAlignment="1">
      <alignment horizontal="center" vertical="center" wrapText="1"/>
    </xf>
    <xf numFmtId="0" fontId="29" fillId="6" borderId="11" xfId="9" applyFont="1" applyFill="1" applyBorder="1" applyAlignment="1">
      <alignment horizontal="center" vertical="center" wrapText="1"/>
    </xf>
    <xf numFmtId="0" fontId="41" fillId="7" borderId="11" xfId="0" applyFont="1" applyFill="1" applyBorder="1" applyAlignment="1">
      <alignment horizontal="center" vertical="center"/>
    </xf>
    <xf numFmtId="0" fontId="8" fillId="0" borderId="44" xfId="6" applyFont="1" applyFill="1" applyBorder="1" applyAlignment="1">
      <alignment vertical="top" wrapText="1"/>
    </xf>
    <xf numFmtId="0" fontId="7" fillId="0" borderId="45" xfId="6" applyFont="1" applyFill="1" applyBorder="1" applyAlignment="1">
      <alignment vertical="top" wrapText="1"/>
    </xf>
    <xf numFmtId="0" fontId="27" fillId="9" borderId="47" xfId="8" applyFont="1" applyFill="1" applyBorder="1" applyAlignment="1">
      <alignment horizontal="center" vertical="center" wrapText="1"/>
    </xf>
    <xf numFmtId="0" fontId="28" fillId="9" borderId="48" xfId="8" applyFont="1" applyFill="1" applyBorder="1" applyAlignment="1">
      <alignment horizontal="center" vertical="center" wrapText="1"/>
    </xf>
    <xf numFmtId="0" fontId="27" fillId="9" borderId="48" xfId="8" applyFont="1" applyFill="1" applyBorder="1" applyAlignment="1">
      <alignment horizontal="center" vertical="center" wrapText="1"/>
    </xf>
    <xf numFmtId="0" fontId="27" fillId="9" borderId="49" xfId="8" applyFont="1" applyFill="1" applyBorder="1" applyAlignment="1">
      <alignment horizontal="center" vertical="center" wrapText="1"/>
    </xf>
    <xf numFmtId="0" fontId="27" fillId="10" borderId="7" xfId="8" applyFont="1" applyFill="1" applyBorder="1" applyAlignment="1">
      <alignment horizontal="center" vertical="center" wrapText="1"/>
    </xf>
    <xf numFmtId="0" fontId="27" fillId="10" borderId="7" xfId="8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left" vertical="center" wrapText="1"/>
    </xf>
    <xf numFmtId="0" fontId="2" fillId="11" borderId="0" xfId="0" applyFont="1" applyFill="1"/>
    <xf numFmtId="0" fontId="0" fillId="0" borderId="10" xfId="0" applyBorder="1" applyAlignment="1">
      <alignment wrapText="1"/>
    </xf>
    <xf numFmtId="0" fontId="0" fillId="0" borderId="11" xfId="0" applyBorder="1" applyAlignment="1">
      <alignment vertical="center" wrapText="1"/>
    </xf>
    <xf numFmtId="0" fontId="0" fillId="0" borderId="10" xfId="0" applyBorder="1"/>
    <xf numFmtId="0" fontId="2" fillId="0" borderId="11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7" fillId="10" borderId="0" xfId="8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11" fillId="3" borderId="18" xfId="4" applyFont="1" applyFill="1" applyBorder="1" applyAlignment="1">
      <alignment horizontal="center" vertical="center" wrapText="1"/>
    </xf>
    <xf numFmtId="0" fontId="11" fillId="3" borderId="15" xfId="4" applyFont="1" applyFill="1" applyBorder="1" applyAlignment="1">
      <alignment horizontal="center" vertical="center" wrapText="1"/>
    </xf>
    <xf numFmtId="0" fontId="12" fillId="3" borderId="18" xfId="4" applyFont="1" applyFill="1" applyBorder="1" applyAlignment="1">
      <alignment horizontal="center" vertical="center" wrapText="1"/>
    </xf>
    <xf numFmtId="14" fontId="8" fillId="0" borderId="10" xfId="2" applyNumberFormat="1" applyFont="1" applyFill="1" applyBorder="1" applyAlignment="1">
      <alignment horizontal="center" vertical="center"/>
    </xf>
    <xf numFmtId="14" fontId="7" fillId="0" borderId="12" xfId="2" applyNumberFormat="1" applyFont="1" applyFill="1" applyBorder="1" applyAlignment="1">
      <alignment horizontal="center" vertical="center"/>
    </xf>
    <xf numFmtId="14" fontId="7" fillId="0" borderId="9" xfId="2" applyNumberFormat="1" applyFont="1" applyFill="1" applyBorder="1" applyAlignment="1">
      <alignment horizontal="center" vertical="center"/>
    </xf>
    <xf numFmtId="0" fontId="21" fillId="5" borderId="8" xfId="6" applyFont="1" applyFill="1" applyBorder="1" applyAlignment="1">
      <alignment horizontal="center" vertical="center"/>
    </xf>
    <xf numFmtId="0" fontId="21" fillId="5" borderId="7" xfId="6" applyFont="1" applyFill="1" applyBorder="1" applyAlignment="1">
      <alignment horizontal="center" vertical="center"/>
    </xf>
    <xf numFmtId="0" fontId="21" fillId="5" borderId="5" xfId="6" applyFont="1" applyFill="1" applyBorder="1" applyAlignment="1">
      <alignment horizontal="center" vertical="center"/>
    </xf>
    <xf numFmtId="0" fontId="21" fillId="5" borderId="0" xfId="6" applyFont="1" applyFill="1" applyBorder="1" applyAlignment="1">
      <alignment horizontal="center" vertical="center"/>
    </xf>
    <xf numFmtId="0" fontId="11" fillId="3" borderId="17" xfId="4" applyFont="1" applyFill="1" applyBorder="1" applyAlignment="1">
      <alignment horizontal="center" vertical="center" wrapText="1"/>
    </xf>
    <xf numFmtId="0" fontId="11" fillId="3" borderId="19" xfId="4" applyFont="1" applyFill="1" applyBorder="1" applyAlignment="1">
      <alignment horizontal="center" vertical="center" wrapText="1"/>
    </xf>
    <xf numFmtId="0" fontId="11" fillId="3" borderId="16" xfId="4" applyFont="1" applyFill="1" applyBorder="1" applyAlignment="1">
      <alignment horizontal="center" vertical="center" wrapText="1"/>
    </xf>
    <xf numFmtId="0" fontId="11" fillId="3" borderId="14" xfId="4" applyFont="1" applyFill="1" applyBorder="1" applyAlignment="1">
      <alignment horizontal="center" vertical="center" wrapText="1"/>
    </xf>
    <xf numFmtId="0" fontId="11" fillId="3" borderId="0" xfId="4" applyFont="1" applyFill="1" applyBorder="1" applyAlignment="1">
      <alignment horizontal="center" vertical="center" wrapText="1"/>
    </xf>
    <xf numFmtId="0" fontId="11" fillId="3" borderId="13" xfId="4" applyFont="1" applyFill="1" applyBorder="1" applyAlignment="1">
      <alignment horizontal="center" vertical="center" wrapText="1"/>
    </xf>
    <xf numFmtId="0" fontId="7" fillId="0" borderId="10" xfId="2" applyFont="1" applyBorder="1" applyAlignment="1">
      <alignment horizontal="left" vertical="center"/>
    </xf>
    <xf numFmtId="0" fontId="7" fillId="0" borderId="12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11" fillId="3" borderId="21" xfId="4" applyFont="1" applyFill="1" applyBorder="1" applyAlignment="1">
      <alignment horizontal="center" vertical="top" wrapText="1"/>
    </xf>
    <xf numFmtId="0" fontId="7" fillId="0" borderId="11" xfId="2" applyFont="1" applyBorder="1" applyAlignment="1">
      <alignment horizontal="left" vertical="center"/>
    </xf>
    <xf numFmtId="0" fontId="7" fillId="0" borderId="10" xfId="2" applyFont="1" applyFill="1" applyBorder="1" applyAlignment="1">
      <alignment horizontal="left" vertical="center"/>
    </xf>
    <xf numFmtId="0" fontId="7" fillId="0" borderId="9" xfId="2" applyFont="1" applyFill="1" applyBorder="1" applyAlignment="1">
      <alignment horizontal="left" vertical="center"/>
    </xf>
    <xf numFmtId="14" fontId="8" fillId="0" borderId="10" xfId="2" applyNumberFormat="1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center" vertical="center" wrapText="1"/>
    </xf>
    <xf numFmtId="0" fontId="21" fillId="5" borderId="4" xfId="6" applyFont="1" applyFill="1" applyBorder="1" applyAlignment="1">
      <alignment horizontal="center" vertical="center"/>
    </xf>
    <xf numFmtId="0" fontId="11" fillId="3" borderId="34" xfId="4" applyFont="1" applyFill="1" applyBorder="1" applyAlignment="1">
      <alignment horizontal="center" vertical="top" wrapText="1"/>
    </xf>
    <xf numFmtId="0" fontId="11" fillId="3" borderId="33" xfId="4" applyFont="1" applyFill="1" applyBorder="1" applyAlignment="1">
      <alignment horizontal="center" vertical="top" wrapText="1"/>
    </xf>
    <xf numFmtId="0" fontId="11" fillId="3" borderId="32" xfId="4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center"/>
    </xf>
    <xf numFmtId="0" fontId="11" fillId="3" borderId="37" xfId="4" applyFont="1" applyFill="1" applyBorder="1" applyAlignment="1">
      <alignment horizontal="center" vertical="top" wrapText="1"/>
    </xf>
    <xf numFmtId="0" fontId="11" fillId="3" borderId="31" xfId="4" applyFont="1" applyFill="1" applyBorder="1" applyAlignment="1">
      <alignment horizontal="center" vertical="top" wrapText="1"/>
    </xf>
    <xf numFmtId="0" fontId="11" fillId="3" borderId="36" xfId="4" applyFont="1" applyFill="1" applyBorder="1" applyAlignment="1">
      <alignment horizontal="center" vertical="top" wrapText="1"/>
    </xf>
    <xf numFmtId="0" fontId="11" fillId="3" borderId="29" xfId="4" applyFont="1" applyFill="1" applyBorder="1" applyAlignment="1">
      <alignment horizontal="center" vertical="top" wrapText="1"/>
    </xf>
    <xf numFmtId="0" fontId="11" fillId="3" borderId="35" xfId="4" applyFont="1" applyFill="1" applyBorder="1" applyAlignment="1">
      <alignment horizontal="center" vertical="top" wrapText="1"/>
    </xf>
    <xf numFmtId="0" fontId="11" fillId="3" borderId="28" xfId="4" applyFont="1" applyFill="1" applyBorder="1" applyAlignment="1">
      <alignment horizontal="center" vertical="top" wrapText="1"/>
    </xf>
    <xf numFmtId="0" fontId="7" fillId="0" borderId="11" xfId="9" applyFont="1" applyBorder="1" applyAlignment="1">
      <alignment horizontal="center" vertical="center" wrapText="1"/>
    </xf>
    <xf numFmtId="0" fontId="7" fillId="0" borderId="11" xfId="9" applyFont="1" applyBorder="1" applyAlignment="1">
      <alignment horizontal="left" vertical="center" wrapText="1"/>
    </xf>
    <xf numFmtId="0" fontId="8" fillId="0" borderId="11" xfId="9" applyFont="1" applyBorder="1" applyAlignment="1">
      <alignment horizontal="left" vertical="center" wrapText="1"/>
    </xf>
    <xf numFmtId="0" fontId="26" fillId="5" borderId="11" xfId="7" applyFont="1" applyFill="1" applyBorder="1" applyAlignment="1">
      <alignment horizontal="center" vertical="center"/>
    </xf>
    <xf numFmtId="0" fontId="21" fillId="5" borderId="11" xfId="7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horizontal="left" vertical="center" wrapText="1"/>
    </xf>
    <xf numFmtId="0" fontId="27" fillId="3" borderId="11" xfId="8" applyFont="1" applyFill="1" applyBorder="1" applyAlignment="1">
      <alignment horizontal="center" vertical="center" wrapText="1"/>
    </xf>
    <xf numFmtId="0" fontId="29" fillId="6" borderId="11" xfId="9" applyFont="1" applyFill="1" applyBorder="1" applyAlignment="1">
      <alignment horizontal="center" vertical="center" wrapText="1"/>
    </xf>
    <xf numFmtId="0" fontId="32" fillId="5" borderId="0" xfId="7" applyFont="1" applyFill="1" applyBorder="1" applyAlignment="1">
      <alignment horizontal="center" vertical="center"/>
    </xf>
    <xf numFmtId="0" fontId="32" fillId="5" borderId="39" xfId="7" applyFont="1" applyFill="1" applyBorder="1" applyAlignment="1">
      <alignment horizontal="center" vertical="center"/>
    </xf>
    <xf numFmtId="49" fontId="34" fillId="0" borderId="40" xfId="11" applyNumberFormat="1" applyFont="1" applyFill="1" applyBorder="1" applyAlignment="1">
      <alignment horizontal="center" vertical="center"/>
    </xf>
    <xf numFmtId="49" fontId="34" fillId="0" borderId="12" xfId="11" applyNumberFormat="1" applyFont="1" applyFill="1" applyBorder="1" applyAlignment="1">
      <alignment horizontal="center" vertical="center"/>
    </xf>
    <xf numFmtId="49" fontId="34" fillId="0" borderId="9" xfId="11" applyNumberFormat="1" applyFont="1" applyFill="1" applyBorder="1" applyAlignment="1">
      <alignment horizontal="center" vertical="center"/>
    </xf>
    <xf numFmtId="49" fontId="34" fillId="0" borderId="10" xfId="11" applyNumberFormat="1" applyFont="1" applyFill="1" applyBorder="1" applyAlignment="1">
      <alignment horizontal="center" vertical="center"/>
    </xf>
    <xf numFmtId="49" fontId="34" fillId="0" borderId="41" xfId="11" applyNumberFormat="1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0" xfId="12" applyFont="1" applyBorder="1" applyAlignment="1">
      <alignment horizontal="center" vertical="center"/>
    </xf>
    <xf numFmtId="0" fontId="2" fillId="0" borderId="12" xfId="12" applyFont="1" applyBorder="1" applyAlignment="1">
      <alignment horizontal="center" vertical="center"/>
    </xf>
    <xf numFmtId="0" fontId="2" fillId="0" borderId="9" xfId="12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18" xfId="13" applyFont="1" applyBorder="1" applyAlignment="1">
      <alignment horizontal="left" vertical="center" wrapText="1"/>
    </xf>
    <xf numFmtId="0" fontId="2" fillId="0" borderId="15" xfId="13" applyFont="1" applyBorder="1" applyAlignment="1">
      <alignment horizontal="left" vertical="center" wrapText="1"/>
    </xf>
    <xf numFmtId="0" fontId="2" fillId="0" borderId="28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left" vertical="center" wrapText="1"/>
    </xf>
    <xf numFmtId="0" fontId="2" fillId="0" borderId="14" xfId="13" applyFont="1" applyBorder="1" applyAlignment="1">
      <alignment horizontal="left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3" xfId="13" applyFont="1" applyBorder="1" applyAlignment="1">
      <alignment horizontal="left" vertical="center" wrapText="1"/>
    </xf>
    <xf numFmtId="0" fontId="2" fillId="0" borderId="11" xfId="13" applyFont="1" applyBorder="1" applyAlignment="1">
      <alignment horizontal="left" vertical="center" wrapText="1"/>
    </xf>
    <xf numFmtId="0" fontId="2" fillId="2" borderId="18" xfId="13" applyFont="1" applyFill="1" applyBorder="1" applyAlignment="1">
      <alignment horizontal="left" vertical="center" wrapText="1"/>
    </xf>
    <xf numFmtId="0" fontId="2" fillId="2" borderId="15" xfId="13" applyFont="1" applyFill="1" applyBorder="1" applyAlignment="1">
      <alignment horizontal="left" vertical="center" wrapText="1"/>
    </xf>
    <xf numFmtId="0" fontId="2" fillId="0" borderId="18" xfId="13" applyFont="1" applyFill="1" applyBorder="1" applyAlignment="1">
      <alignment horizontal="left" vertical="center" wrapText="1"/>
    </xf>
    <xf numFmtId="0" fontId="2" fillId="0" borderId="28" xfId="13" applyFont="1" applyFill="1" applyBorder="1" applyAlignment="1">
      <alignment horizontal="left" vertical="center" wrapText="1"/>
    </xf>
    <xf numFmtId="0" fontId="7" fillId="8" borderId="11" xfId="13" applyFont="1" applyFill="1" applyBorder="1" applyAlignment="1">
      <alignment horizontal="center" vertical="center" wrapText="1"/>
    </xf>
    <xf numFmtId="0" fontId="2" fillId="0" borderId="18" xfId="13" applyFont="1" applyBorder="1" applyAlignment="1">
      <alignment horizontal="left" vertical="top" wrapText="1"/>
    </xf>
    <xf numFmtId="0" fontId="2" fillId="0" borderId="15" xfId="13" applyFont="1" applyBorder="1" applyAlignment="1">
      <alignment horizontal="left" vertical="top" wrapText="1"/>
    </xf>
    <xf numFmtId="0" fontId="2" fillId="0" borderId="28" xfId="13" applyFont="1" applyBorder="1" applyAlignment="1">
      <alignment horizontal="left" vertical="top" wrapText="1"/>
    </xf>
    <xf numFmtId="0" fontId="2" fillId="0" borderId="11" xfId="13" applyFont="1" applyBorder="1" applyAlignment="1">
      <alignment horizontal="left" vertical="top" wrapText="1"/>
    </xf>
    <xf numFmtId="0" fontId="40" fillId="0" borderId="18" xfId="13" applyFont="1" applyBorder="1" applyAlignment="1">
      <alignment vertical="top" wrapText="1"/>
    </xf>
    <xf numFmtId="0" fontId="2" fillId="0" borderId="15" xfId="13" applyFont="1" applyBorder="1" applyAlignment="1">
      <alignment vertical="top" wrapText="1"/>
    </xf>
    <xf numFmtId="49" fontId="26" fillId="5" borderId="8" xfId="6" applyNumberFormat="1" applyFont="1" applyFill="1" applyBorder="1" applyAlignment="1">
      <alignment horizontal="center" vertical="center"/>
    </xf>
    <xf numFmtId="0" fontId="21" fillId="5" borderId="6" xfId="6" applyFont="1" applyFill="1" applyBorder="1" applyAlignment="1">
      <alignment horizontal="center" vertical="center"/>
    </xf>
    <xf numFmtId="0" fontId="8" fillId="0" borderId="45" xfId="6" applyFont="1" applyFill="1" applyBorder="1" applyAlignment="1">
      <alignment horizontal="left" vertical="top" wrapText="1"/>
    </xf>
    <xf numFmtId="0" fontId="7" fillId="0" borderId="45" xfId="6" applyFont="1" applyFill="1" applyBorder="1" applyAlignment="1">
      <alignment horizontal="left" vertical="top" wrapText="1"/>
    </xf>
    <xf numFmtId="0" fontId="7" fillId="0" borderId="46" xfId="6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vertical="center" wrapText="1"/>
    </xf>
    <xf numFmtId="0" fontId="29" fillId="2" borderId="11" xfId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top" wrapText="1"/>
    </xf>
    <xf numFmtId="0" fontId="0" fillId="2" borderId="11" xfId="0" applyFill="1" applyBorder="1" applyAlignment="1">
      <alignment vertical="center" wrapText="1"/>
    </xf>
    <xf numFmtId="0" fontId="7" fillId="0" borderId="35" xfId="1" applyFont="1" applyBorder="1" applyAlignment="1">
      <alignment horizontal="center" vertical="center"/>
    </xf>
    <xf numFmtId="0" fontId="2" fillId="2" borderId="11" xfId="15" applyFont="1" applyFill="1" applyBorder="1" applyAlignment="1">
      <alignment horizontal="left" vertical="top" wrapText="1"/>
    </xf>
    <xf numFmtId="0" fontId="2" fillId="2" borderId="11" xfId="15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5" xfId="1" applyFont="1" applyBorder="1" applyAlignment="1">
      <alignment horizontal="left" vertical="center" wrapText="1"/>
    </xf>
    <xf numFmtId="0" fontId="39" fillId="2" borderId="18" xfId="1" applyFont="1" applyFill="1" applyBorder="1" applyAlignment="1">
      <alignment horizontal="center" vertical="center"/>
    </xf>
    <xf numFmtId="0" fontId="2" fillId="0" borderId="10" xfId="13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 wrapText="1"/>
    </xf>
    <xf numFmtId="0" fontId="39" fillId="2" borderId="15" xfId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50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left" vertical="center" wrapText="1"/>
    </xf>
    <xf numFmtId="0" fontId="39" fillId="2" borderId="28" xfId="1" applyFont="1" applyFill="1" applyBorder="1" applyAlignment="1">
      <alignment horizontal="center" vertical="center"/>
    </xf>
    <xf numFmtId="0" fontId="42" fillId="2" borderId="11" xfId="15" applyFill="1" applyBorder="1" applyAlignment="1">
      <alignment horizontal="left" vertical="top" wrapText="1"/>
    </xf>
    <xf numFmtId="0" fontId="42" fillId="2" borderId="11" xfId="15" applyFill="1" applyBorder="1" applyAlignment="1">
      <alignment horizontal="left" vertical="center" wrapText="1"/>
    </xf>
    <xf numFmtId="0" fontId="43" fillId="12" borderId="51" xfId="0" applyFont="1" applyFill="1" applyBorder="1" applyAlignment="1">
      <alignment vertical="center"/>
    </xf>
    <xf numFmtId="0" fontId="26" fillId="5" borderId="8" xfId="7" applyFont="1" applyFill="1" applyBorder="1" applyAlignment="1">
      <alignment horizontal="center" vertical="center"/>
    </xf>
    <xf numFmtId="0" fontId="21" fillId="5" borderId="7" xfId="7" applyFont="1" applyFill="1" applyBorder="1" applyAlignment="1">
      <alignment horizontal="center" vertical="center"/>
    </xf>
    <xf numFmtId="0" fontId="21" fillId="5" borderId="6" xfId="7" applyFont="1" applyFill="1" applyBorder="1" applyAlignment="1">
      <alignment horizontal="center" vertical="center"/>
    </xf>
    <xf numFmtId="0" fontId="7" fillId="0" borderId="0" xfId="13" applyFont="1" applyAlignment="1">
      <alignment horizontal="left" vertical="center"/>
    </xf>
    <xf numFmtId="0" fontId="2" fillId="0" borderId="0" xfId="10"/>
    <xf numFmtId="0" fontId="21" fillId="5" borderId="52" xfId="7" applyFont="1" applyFill="1" applyBorder="1" applyAlignment="1">
      <alignment horizontal="center" vertical="center"/>
    </xf>
    <xf numFmtId="0" fontId="21" fillId="5" borderId="39" xfId="7" applyFont="1" applyFill="1" applyBorder="1" applyAlignment="1">
      <alignment horizontal="center" vertical="center"/>
    </xf>
    <xf numFmtId="0" fontId="21" fillId="5" borderId="53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wrapText="1"/>
    </xf>
    <xf numFmtId="0" fontId="8" fillId="0" borderId="40" xfId="7" applyFont="1" applyFill="1" applyBorder="1" applyAlignment="1">
      <alignment horizontal="left" vertical="center" wrapText="1"/>
    </xf>
    <xf numFmtId="0" fontId="7" fillId="0" borderId="12" xfId="7" applyFont="1" applyFill="1" applyBorder="1" applyAlignment="1">
      <alignment horizontal="left" vertical="center" wrapText="1"/>
    </xf>
    <xf numFmtId="0" fontId="7" fillId="0" borderId="9" xfId="7" applyFont="1" applyFill="1" applyBorder="1" applyAlignment="1">
      <alignment horizontal="left" vertical="center" wrapText="1"/>
    </xf>
    <xf numFmtId="0" fontId="30" fillId="0" borderId="42" xfId="7" applyFont="1" applyFill="1" applyBorder="1" applyAlignment="1">
      <alignment horizontal="left" vertical="top" wrapText="1"/>
    </xf>
    <xf numFmtId="0" fontId="30" fillId="0" borderId="16" xfId="7" applyFont="1" applyFill="1" applyBorder="1" applyAlignment="1">
      <alignment horizontal="left" vertical="top" wrapText="1"/>
    </xf>
    <xf numFmtId="0" fontId="30" fillId="0" borderId="19" xfId="7" applyFont="1" applyFill="1" applyBorder="1" applyAlignment="1">
      <alignment horizontal="left" vertical="top" wrapText="1"/>
    </xf>
    <xf numFmtId="0" fontId="27" fillId="3" borderId="25" xfId="8" applyFont="1" applyFill="1" applyBorder="1" applyAlignment="1">
      <alignment horizontal="center" vertical="center"/>
    </xf>
    <xf numFmtId="0" fontId="28" fillId="3" borderId="25" xfId="8" applyFont="1" applyFill="1" applyBorder="1" applyAlignment="1">
      <alignment horizontal="center" vertical="center"/>
    </xf>
    <xf numFmtId="0" fontId="27" fillId="3" borderId="14" xfId="8" applyFont="1" applyFill="1" applyBorder="1" applyAlignment="1">
      <alignment horizontal="center" vertical="center" wrapText="1"/>
    </xf>
    <xf numFmtId="0" fontId="27" fillId="3" borderId="0" xfId="8" applyFont="1" applyFill="1" applyBorder="1" applyAlignment="1">
      <alignment horizontal="center" vertical="center" wrapText="1"/>
    </xf>
    <xf numFmtId="0" fontId="29" fillId="6" borderId="28" xfId="13" applyFont="1" applyFill="1" applyBorder="1" applyAlignment="1">
      <alignment horizontal="center" vertical="center"/>
    </xf>
    <xf numFmtId="0" fontId="39" fillId="6" borderId="17" xfId="13" applyFont="1" applyFill="1" applyBorder="1" applyAlignment="1">
      <alignment horizontal="left" vertical="center" wrapText="1"/>
    </xf>
    <xf numFmtId="0" fontId="39" fillId="6" borderId="19" xfId="13" applyFont="1" applyFill="1" applyBorder="1" applyAlignment="1">
      <alignment horizontal="left" vertical="center" wrapText="1"/>
    </xf>
    <xf numFmtId="0" fontId="2" fillId="0" borderId="11" xfId="13" applyFont="1" applyBorder="1" applyAlignment="1">
      <alignment vertical="center" wrapText="1"/>
    </xf>
    <xf numFmtId="0" fontId="2" fillId="0" borderId="11" xfId="13" applyFont="1" applyBorder="1" applyAlignment="1">
      <alignment vertical="center"/>
    </xf>
    <xf numFmtId="0" fontId="2" fillId="0" borderId="11" xfId="13" applyFont="1" applyBorder="1" applyAlignment="1">
      <alignment horizontal="center" vertical="center"/>
    </xf>
    <xf numFmtId="0" fontId="2" fillId="0" borderId="18" xfId="13" applyFont="1" applyBorder="1" applyAlignment="1">
      <alignment horizontal="left" vertical="center"/>
    </xf>
    <xf numFmtId="0" fontId="39" fillId="0" borderId="18" xfId="14" applyFont="1" applyBorder="1" applyAlignment="1">
      <alignment horizontal="center" vertical="center"/>
    </xf>
    <xf numFmtId="0" fontId="44" fillId="0" borderId="11" xfId="13" applyFont="1" applyBorder="1" applyAlignment="1">
      <alignment horizontal="center" vertical="center" wrapText="1"/>
    </xf>
    <xf numFmtId="0" fontId="2" fillId="0" borderId="11" xfId="10" applyFont="1" applyBorder="1" applyAlignment="1">
      <alignment horizontal="left"/>
    </xf>
    <xf numFmtId="0" fontId="2" fillId="0" borderId="11" xfId="10" applyFont="1" applyBorder="1" applyAlignment="1">
      <alignment horizontal="left" wrapText="1"/>
    </xf>
    <xf numFmtId="0" fontId="2" fillId="0" borderId="28" xfId="13" applyFont="1" applyBorder="1" applyAlignment="1">
      <alignment horizontal="left" vertical="center"/>
    </xf>
    <xf numFmtId="0" fontId="39" fillId="0" borderId="15" xfId="14" applyFont="1" applyBorder="1" applyAlignment="1">
      <alignment horizontal="center" vertical="center"/>
    </xf>
    <xf numFmtId="10" fontId="2" fillId="0" borderId="11" xfId="10" applyNumberFormat="1" applyFont="1" applyBorder="1" applyAlignment="1">
      <alignment horizontal="left"/>
    </xf>
    <xf numFmtId="0" fontId="39" fillId="0" borderId="11" xfId="13" applyFont="1" applyBorder="1" applyAlignment="1">
      <alignment vertical="center"/>
    </xf>
    <xf numFmtId="0" fontId="2" fillId="0" borderId="11" xfId="13" applyFont="1" applyBorder="1" applyAlignment="1">
      <alignment horizontal="left" vertical="center"/>
    </xf>
    <xf numFmtId="0" fontId="2" fillId="0" borderId="11" xfId="13" applyFont="1" applyBorder="1" applyAlignment="1">
      <alignment horizontal="center" vertical="center" wrapText="1"/>
    </xf>
    <xf numFmtId="0" fontId="2" fillId="0" borderId="10" xfId="13" applyFont="1" applyBorder="1" applyAlignment="1">
      <alignment horizontal="center" vertical="center"/>
    </xf>
    <xf numFmtId="0" fontId="2" fillId="0" borderId="9" xfId="13" applyFont="1" applyBorder="1" applyAlignment="1">
      <alignment horizontal="center" vertical="center"/>
    </xf>
    <xf numFmtId="10" fontId="2" fillId="0" borderId="11" xfId="13" applyNumberFormat="1" applyFont="1" applyBorder="1" applyAlignment="1">
      <alignment horizontal="left" vertical="center"/>
    </xf>
    <xf numFmtId="0" fontId="39" fillId="6" borderId="28" xfId="13" applyFont="1" applyFill="1" applyBorder="1" applyAlignment="1">
      <alignment horizontal="center" vertical="center"/>
    </xf>
    <xf numFmtId="0" fontId="39" fillId="6" borderId="11" xfId="13" applyFont="1" applyFill="1" applyBorder="1" applyAlignment="1">
      <alignment horizontal="left" vertical="center" wrapText="1"/>
    </xf>
    <xf numFmtId="0" fontId="2" fillId="0" borderId="28" xfId="13" applyFont="1" applyBorder="1" applyAlignment="1">
      <alignment vertical="center" wrapText="1"/>
    </xf>
    <xf numFmtId="0" fontId="2" fillId="0" borderId="28" xfId="13" applyFont="1" applyBorder="1" applyAlignment="1">
      <alignment vertical="center"/>
    </xf>
    <xf numFmtId="0" fontId="2" fillId="0" borderId="28" xfId="13" applyFont="1" applyBorder="1" applyAlignment="1">
      <alignment horizontal="left" vertical="center"/>
    </xf>
    <xf numFmtId="0" fontId="2" fillId="0" borderId="0" xfId="0" applyFont="1"/>
    <xf numFmtId="0" fontId="7" fillId="0" borderId="15" xfId="1" applyFont="1" applyBorder="1" applyAlignment="1">
      <alignment horizontal="center" vertical="center"/>
    </xf>
    <xf numFmtId="0" fontId="7" fillId="0" borderId="18" xfId="16" applyFont="1" applyBorder="1" applyAlignment="1">
      <alignment horizontal="left" vertical="center" wrapText="1"/>
    </xf>
    <xf numFmtId="0" fontId="8" fillId="0" borderId="11" xfId="13" applyFont="1" applyBorder="1" applyAlignment="1">
      <alignment horizontal="left" vertical="center"/>
    </xf>
    <xf numFmtId="0" fontId="7" fillId="0" borderId="15" xfId="16" applyFont="1" applyBorder="1" applyAlignment="1">
      <alignment horizontal="left" vertical="center" wrapText="1"/>
    </xf>
    <xf numFmtId="0" fontId="29" fillId="2" borderId="15" xfId="1" applyFont="1" applyFill="1" applyBorder="1" applyAlignment="1">
      <alignment horizontal="center" vertical="center"/>
    </xf>
    <xf numFmtId="0" fontId="2" fillId="0" borderId="11" xfId="10" applyBorder="1" applyAlignment="1">
      <alignment horizontal="left"/>
    </xf>
    <xf numFmtId="0" fontId="7" fillId="0" borderId="28" xfId="1" applyFont="1" applyBorder="1" applyAlignment="1">
      <alignment horizontal="center" vertical="center"/>
    </xf>
    <xf numFmtId="0" fontId="7" fillId="0" borderId="28" xfId="16" applyFont="1" applyBorder="1" applyAlignment="1">
      <alignment horizontal="left" vertical="center" wrapText="1"/>
    </xf>
    <xf numFmtId="0" fontId="29" fillId="2" borderId="28" xfId="1" applyFont="1" applyFill="1" applyBorder="1" applyAlignment="1">
      <alignment horizontal="center" vertical="center"/>
    </xf>
    <xf numFmtId="0" fontId="2" fillId="0" borderId="18" xfId="13" applyFont="1" applyBorder="1" applyAlignment="1">
      <alignment horizontal="center" vertical="center"/>
    </xf>
    <xf numFmtId="0" fontId="2" fillId="0" borderId="15" xfId="13" applyFont="1" applyBorder="1" applyAlignment="1">
      <alignment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1" xfId="16" applyFont="1" applyBorder="1" applyAlignment="1">
      <alignment horizontal="left" vertical="center" wrapText="1"/>
    </xf>
    <xf numFmtId="0" fontId="26" fillId="5" borderId="5" xfId="7" applyFont="1" applyFill="1" applyBorder="1" applyAlignment="1">
      <alignment horizontal="center" vertical="center"/>
    </xf>
    <xf numFmtId="0" fontId="26" fillId="5" borderId="0" xfId="7" applyFont="1" applyFill="1" applyBorder="1" applyAlignment="1">
      <alignment horizontal="center" vertical="center"/>
    </xf>
    <xf numFmtId="0" fontId="30" fillId="0" borderId="54" xfId="7" applyFont="1" applyFill="1" applyBorder="1" applyAlignment="1">
      <alignment horizontal="left" vertical="top" wrapText="1"/>
    </xf>
    <xf numFmtId="0" fontId="27" fillId="3" borderId="14" xfId="8" applyFont="1" applyFill="1" applyBorder="1" applyAlignment="1">
      <alignment vertical="center" wrapText="1"/>
    </xf>
    <xf numFmtId="0" fontId="27" fillId="3" borderId="0" xfId="8" applyFont="1" applyFill="1" applyBorder="1" applyAlignment="1">
      <alignment vertical="center" wrapText="1"/>
    </xf>
    <xf numFmtId="0" fontId="45" fillId="10" borderId="11" xfId="8" applyFont="1" applyFill="1" applyBorder="1" applyAlignment="1">
      <alignment vertical="center" wrapText="1"/>
    </xf>
    <xf numFmtId="0" fontId="45" fillId="10" borderId="14" xfId="8" applyFont="1" applyFill="1" applyBorder="1" applyAlignment="1">
      <alignment horizontal="left" vertical="center" wrapText="1"/>
    </xf>
    <xf numFmtId="0" fontId="45" fillId="10" borderId="0" xfId="8" applyFont="1" applyFill="1" applyBorder="1" applyAlignment="1">
      <alignment horizontal="left" vertical="center" wrapText="1"/>
    </xf>
    <xf numFmtId="0" fontId="2" fillId="0" borderId="15" xfId="16" applyFont="1" applyBorder="1" applyAlignment="1">
      <alignment horizontal="center" vertical="center"/>
    </xf>
    <xf numFmtId="0" fontId="2" fillId="0" borderId="35" xfId="16" applyFont="1" applyBorder="1" applyAlignment="1">
      <alignment horizontal="left" vertical="center" wrapText="1"/>
    </xf>
    <xf numFmtId="0" fontId="2" fillId="0" borderId="18" xfId="16" applyFont="1" applyBorder="1" applyAlignment="1">
      <alignment horizontal="left" vertical="center" wrapText="1"/>
    </xf>
    <xf numFmtId="0" fontId="39" fillId="2" borderId="18" xfId="16" applyFont="1" applyFill="1" applyBorder="1" applyAlignment="1">
      <alignment horizontal="center" vertical="center"/>
    </xf>
    <xf numFmtId="0" fontId="2" fillId="0" borderId="18" xfId="16" applyFont="1" applyFill="1" applyBorder="1" applyAlignment="1">
      <alignment horizontal="left" vertical="center" wrapText="1"/>
    </xf>
    <xf numFmtId="0" fontId="46" fillId="0" borderId="11" xfId="13" applyFont="1" applyBorder="1" applyAlignment="1">
      <alignment horizontal="left" vertical="center" wrapText="1"/>
    </xf>
    <xf numFmtId="0" fontId="2" fillId="0" borderId="11" xfId="13" applyFont="1" applyFill="1" applyBorder="1" applyAlignment="1">
      <alignment horizontal="left" vertical="center"/>
    </xf>
    <xf numFmtId="0" fontId="2" fillId="0" borderId="15" xfId="16" applyFont="1" applyBorder="1" applyAlignment="1">
      <alignment horizontal="left" vertical="center" wrapText="1"/>
    </xf>
    <xf numFmtId="0" fontId="39" fillId="2" borderId="15" xfId="16" applyFont="1" applyFill="1" applyBorder="1" applyAlignment="1">
      <alignment horizontal="center" vertical="center"/>
    </xf>
    <xf numFmtId="0" fontId="2" fillId="0" borderId="15" xfId="16" applyFont="1" applyFill="1" applyBorder="1" applyAlignment="1">
      <alignment horizontal="left" vertical="center" wrapText="1"/>
    </xf>
    <xf numFmtId="177" fontId="2" fillId="0" borderId="11" xfId="13" applyNumberFormat="1" applyFont="1" applyFill="1" applyBorder="1" applyAlignment="1">
      <alignment horizontal="left" vertical="center"/>
    </xf>
    <xf numFmtId="10" fontId="2" fillId="0" borderId="11" xfId="13" applyNumberFormat="1" applyFont="1" applyFill="1" applyBorder="1" applyAlignment="1">
      <alignment horizontal="left" vertical="center"/>
    </xf>
    <xf numFmtId="0" fontId="2" fillId="0" borderId="11" xfId="13" applyFont="1" applyFill="1" applyBorder="1">
      <alignment vertical="center"/>
    </xf>
    <xf numFmtId="10" fontId="0" fillId="0" borderId="0" xfId="0" applyNumberFormat="1"/>
    <xf numFmtId="0" fontId="2" fillId="0" borderId="28" xfId="16" applyFont="1" applyBorder="1" applyAlignment="1">
      <alignment horizontal="center" vertical="center"/>
    </xf>
    <xf numFmtId="0" fontId="2" fillId="0" borderId="28" xfId="16" applyFont="1" applyBorder="1" applyAlignment="1">
      <alignment horizontal="left" vertical="center" wrapText="1"/>
    </xf>
    <xf numFmtId="0" fontId="39" fillId="2" borderId="28" xfId="16" applyFont="1" applyFill="1" applyBorder="1" applyAlignment="1">
      <alignment horizontal="center" vertical="center"/>
    </xf>
    <xf numFmtId="0" fontId="2" fillId="0" borderId="28" xfId="16" applyFont="1" applyFill="1" applyBorder="1" applyAlignment="1">
      <alignment horizontal="left" vertical="center" wrapText="1"/>
    </xf>
    <xf numFmtId="0" fontId="47" fillId="0" borderId="11" xfId="13" applyFont="1" applyBorder="1" applyAlignment="1">
      <alignment horizontal="left" vertical="center" wrapText="1"/>
    </xf>
    <xf numFmtId="0" fontId="8" fillId="0" borderId="11" xfId="13" applyFont="1" applyFill="1" applyBorder="1" applyAlignment="1">
      <alignment horizontal="left" vertical="center"/>
    </xf>
    <xf numFmtId="0" fontId="8" fillId="0" borderId="11" xfId="13" applyFont="1" applyBorder="1" applyAlignment="1">
      <alignment vertical="center" wrapText="1"/>
    </xf>
    <xf numFmtId="177" fontId="7" fillId="0" borderId="11" xfId="13" applyNumberFormat="1" applyFont="1" applyFill="1" applyBorder="1" applyAlignment="1">
      <alignment horizontal="left" vertical="center"/>
    </xf>
    <xf numFmtId="10" fontId="7" fillId="0" borderId="11" xfId="13" applyNumberFormat="1" applyFont="1" applyFill="1" applyBorder="1" applyAlignment="1">
      <alignment horizontal="left" vertical="center"/>
    </xf>
    <xf numFmtId="0" fontId="8" fillId="0" borderId="11" xfId="13" applyFont="1" applyFill="1" applyBorder="1">
      <alignment vertical="center"/>
    </xf>
    <xf numFmtId="0" fontId="7" fillId="0" borderId="11" xfId="13" applyFont="1" applyFill="1" applyBorder="1" applyAlignment="1">
      <alignment horizontal="left" vertical="center"/>
    </xf>
    <xf numFmtId="0" fontId="27" fillId="3" borderId="10" xfId="8" applyFont="1" applyFill="1" applyBorder="1" applyAlignment="1">
      <alignment horizontal="center" vertical="center" wrapText="1"/>
    </xf>
    <xf numFmtId="0" fontId="27" fillId="3" borderId="12" xfId="8" applyFont="1" applyFill="1" applyBorder="1" applyAlignment="1">
      <alignment horizontal="center" vertical="center" wrapText="1"/>
    </xf>
    <xf numFmtId="0" fontId="27" fillId="3" borderId="9" xfId="8" applyFont="1" applyFill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/>
    </xf>
    <xf numFmtId="0" fontId="2" fillId="0" borderId="11" xfId="9" applyFont="1" applyBorder="1" applyAlignment="1">
      <alignment vertical="center" wrapText="1"/>
    </xf>
    <xf numFmtId="10" fontId="0" fillId="11" borderId="11" xfId="0" applyNumberFormat="1" applyFill="1" applyBorder="1" applyAlignment="1">
      <alignment horizontal="center" vertical="center"/>
    </xf>
    <xf numFmtId="0" fontId="2" fillId="0" borderId="0" xfId="9" applyFont="1" applyBorder="1" applyAlignment="1">
      <alignment horizontal="center" vertical="center"/>
    </xf>
    <xf numFmtId="0" fontId="2" fillId="0" borderId="11" xfId="9" applyFont="1" applyBorder="1" applyAlignment="1">
      <alignment vertical="center"/>
    </xf>
    <xf numFmtId="0" fontId="2" fillId="0" borderId="11" xfId="9" applyFont="1" applyBorder="1" applyAlignment="1">
      <alignment horizontal="left" vertical="center" wrapText="1"/>
    </xf>
    <xf numFmtId="10" fontId="2" fillId="0" borderId="11" xfId="9" applyNumberFormat="1" applyFont="1" applyBorder="1" applyAlignment="1">
      <alignment horizontal="left" vertical="center" wrapText="1"/>
    </xf>
    <xf numFmtId="0" fontId="2" fillId="0" borderId="11" xfId="9" applyNumberFormat="1" applyFont="1" applyBorder="1" applyAlignment="1">
      <alignment horizontal="left" vertical="center" wrapText="1"/>
    </xf>
    <xf numFmtId="0" fontId="7" fillId="2" borderId="0" xfId="13" applyFont="1" applyFill="1">
      <alignment vertical="center"/>
    </xf>
    <xf numFmtId="0" fontId="2" fillId="2" borderId="0" xfId="10" applyFill="1"/>
    <xf numFmtId="0" fontId="2" fillId="2" borderId="0" xfId="10" applyFont="1" applyFill="1" applyAlignment="1">
      <alignment horizontal="center"/>
    </xf>
    <xf numFmtId="0" fontId="29" fillId="6" borderId="11" xfId="14" applyFont="1" applyFill="1" applyBorder="1" applyAlignment="1">
      <alignment horizontal="center" vertical="center"/>
    </xf>
    <xf numFmtId="0" fontId="29" fillId="6" borderId="11" xfId="14" applyFont="1" applyFill="1" applyBorder="1" applyAlignment="1">
      <alignment horizontal="left" vertical="center"/>
    </xf>
    <xf numFmtId="0" fontId="30" fillId="6" borderId="11" xfId="14" applyFont="1" applyFill="1" applyBorder="1" applyAlignment="1">
      <alignment vertical="center" wrapText="1"/>
    </xf>
    <xf numFmtId="0" fontId="49" fillId="0" borderId="11" xfId="14" applyFont="1" applyFill="1" applyBorder="1" applyAlignment="1">
      <alignment horizontal="left" vertical="center"/>
    </xf>
    <xf numFmtId="0" fontId="2" fillId="0" borderId="11" xfId="14" applyFont="1" applyFill="1" applyBorder="1" applyAlignment="1">
      <alignment vertical="center" wrapText="1"/>
    </xf>
    <xf numFmtId="0" fontId="2" fillId="0" borderId="11" xfId="14" applyFont="1" applyFill="1" applyBorder="1">
      <alignment vertical="center"/>
    </xf>
    <xf numFmtId="0" fontId="39" fillId="0" borderId="11" xfId="14" applyFont="1" applyFill="1" applyBorder="1" applyAlignment="1">
      <alignment vertical="center"/>
    </xf>
    <xf numFmtId="0" fontId="2" fillId="0" borderId="11" xfId="14" applyFont="1" applyBorder="1" applyAlignment="1">
      <alignment horizontal="center" vertical="center"/>
    </xf>
    <xf numFmtId="0" fontId="2" fillId="0" borderId="11" xfId="14" applyFont="1" applyFill="1" applyBorder="1" applyAlignment="1">
      <alignment vertical="center"/>
    </xf>
    <xf numFmtId="0" fontId="2" fillId="0" borderId="11" xfId="14" applyFont="1" applyFill="1" applyBorder="1" applyAlignment="1">
      <alignment horizontal="left" vertical="center" wrapText="1"/>
    </xf>
    <xf numFmtId="0" fontId="2" fillId="0" borderId="11" xfId="14" applyFont="1" applyFill="1" applyBorder="1" applyAlignment="1">
      <alignment horizontal="center" vertical="center" wrapText="1"/>
    </xf>
    <xf numFmtId="0" fontId="2" fillId="0" borderId="11" xfId="14" applyFont="1" applyFill="1" applyBorder="1" applyAlignment="1">
      <alignment vertical="center" wrapText="1"/>
    </xf>
    <xf numFmtId="0" fontId="2" fillId="0" borderId="35" xfId="1" applyFont="1" applyBorder="1" applyAlignment="1">
      <alignment vertical="center" wrapText="1"/>
    </xf>
    <xf numFmtId="0" fontId="0" fillId="11" borderId="11" xfId="0" applyFill="1" applyBorder="1"/>
    <xf numFmtId="0" fontId="0" fillId="7" borderId="11" xfId="0" applyFill="1" applyBorder="1"/>
    <xf numFmtId="0" fontId="0" fillId="12" borderId="11" xfId="0" applyFill="1" applyBorder="1"/>
    <xf numFmtId="0" fontId="39" fillId="0" borderId="11" xfId="0" applyFont="1" applyBorder="1"/>
    <xf numFmtId="0" fontId="50" fillId="0" borderId="11" xfId="0" applyFont="1" applyBorder="1"/>
    <xf numFmtId="0" fontId="39" fillId="11" borderId="11" xfId="0" applyFont="1" applyFill="1" applyBorder="1"/>
    <xf numFmtId="0" fontId="39" fillId="0" borderId="11" xfId="0" applyFont="1" applyBorder="1" applyAlignment="1">
      <alignment wrapText="1"/>
    </xf>
    <xf numFmtId="0" fontId="2" fillId="0" borderId="11" xfId="1" applyFont="1" applyBorder="1" applyAlignment="1">
      <alignment vertical="center" wrapText="1"/>
    </xf>
    <xf numFmtId="0" fontId="2" fillId="0" borderId="35" xfId="16" applyFont="1" applyBorder="1" applyAlignment="1">
      <alignment horizontal="center" vertical="center"/>
    </xf>
    <xf numFmtId="0" fontId="2" fillId="0" borderId="35" xfId="16" applyFont="1" applyBorder="1" applyAlignment="1">
      <alignment horizontal="left" vertical="center" wrapText="1"/>
    </xf>
    <xf numFmtId="0" fontId="2" fillId="0" borderId="18" xfId="16" applyFont="1" applyBorder="1" applyAlignment="1">
      <alignment horizontal="left" vertical="center" wrapText="1"/>
    </xf>
    <xf numFmtId="0" fontId="39" fillId="2" borderId="18" xfId="16" applyFont="1" applyFill="1" applyBorder="1" applyAlignment="1">
      <alignment horizontal="center" vertical="center"/>
    </xf>
    <xf numFmtId="0" fontId="2" fillId="0" borderId="18" xfId="16" applyFont="1" applyFill="1" applyBorder="1" applyAlignment="1">
      <alignment horizontal="left" vertical="top" wrapText="1"/>
    </xf>
    <xf numFmtId="0" fontId="2" fillId="0" borderId="11" xfId="16" applyFont="1" applyBorder="1" applyAlignment="1">
      <alignment horizontal="center" vertical="center"/>
    </xf>
    <xf numFmtId="0" fontId="2" fillId="0" borderId="11" xfId="16" applyFont="1" applyBorder="1" applyAlignment="1">
      <alignment horizontal="left" vertical="center" wrapText="1"/>
    </xf>
    <xf numFmtId="0" fontId="39" fillId="2" borderId="11" xfId="16" applyFont="1" applyFill="1" applyBorder="1" applyAlignment="1">
      <alignment horizontal="center" vertical="center"/>
    </xf>
    <xf numFmtId="0" fontId="2" fillId="0" borderId="11" xfId="16" applyFont="1" applyFill="1" applyBorder="1" applyAlignment="1">
      <alignment horizontal="left" vertical="top" wrapText="1"/>
    </xf>
  </cellXfs>
  <cellStyles count="17">
    <cellStyle name="Accent3 2" xfId="6"/>
    <cellStyle name="Accent3 2 2" xfId="7"/>
    <cellStyle name="Normal 2" xfId="1"/>
    <cellStyle name="Normal 2 2" xfId="14"/>
    <cellStyle name="Normal 2 3" xfId="16"/>
    <cellStyle name="Normal 2 3 2" xfId="13"/>
    <cellStyle name="Normal 2 3 3 2" xfId="9"/>
    <cellStyle name="Normal 2 5" xfId="2"/>
    <cellStyle name="Normal 3" xfId="12"/>
    <cellStyle name="Standard_SL(Template)_PF2010" xfId="5"/>
    <cellStyle name="常规" xfId="0" builtinId="0"/>
    <cellStyle name="常规 2 3" xfId="4"/>
    <cellStyle name="常规 5" xfId="10"/>
    <cellStyle name="常规 6" xfId="15"/>
    <cellStyle name="常规 7" xfId="11"/>
    <cellStyle name="常规 8" xfId="8"/>
    <cellStyle name="超链接" xfId="3" builtinId="8"/>
  </cellStyles>
  <dxfs count="386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76199</xdr:colOff>
      <xdr:row>14</xdr:row>
      <xdr:rowOff>141515</xdr:rowOff>
    </xdr:from>
    <xdr:ext cx="4591957" cy="1554479"/>
    <xdr:pic>
      <xdr:nvPicPr>
        <xdr:cNvPr id="2" name="图片 2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699" y="2630715"/>
          <a:ext cx="4591957" cy="155447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177800</xdr:colOff>
      <xdr:row>21</xdr:row>
      <xdr:rowOff>65708</xdr:rowOff>
    </xdr:from>
    <xdr:to>
      <xdr:col>10</xdr:col>
      <xdr:colOff>291443</xdr:colOff>
      <xdr:row>30</xdr:row>
      <xdr:rowOff>177399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9900" y="10111408"/>
          <a:ext cx="2812393" cy="17118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6</xdr:col>
      <xdr:colOff>292100</xdr:colOff>
      <xdr:row>13</xdr:row>
      <xdr:rowOff>298845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38650"/>
          <a:ext cx="8299450" cy="13656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FAW\30%20Deliverables\100813%20FAW%20Workshop%20deliverables\test%20matrix%20example%20FA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Specification&#9733;\GMWLAN\Diagnostics%20Test\GMW3110%20V1.6%20Test%20Result%20Template%20V1.0__19May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979;&#35797;&#27169;&#26495;\U458%20&#39640;&#37197;_MLDplus&#39033;&#30446;&#27979;&#35797;&#25253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test matrix"/>
      <sheetName val="definitions"/>
      <sheetName val="change request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>
        <row r="44">
          <cell r="B44" t="str">
            <v>OK</v>
          </cell>
        </row>
        <row r="45">
          <cell r="B45" t="str">
            <v>NOK</v>
          </cell>
        </row>
        <row r="46">
          <cell r="B46" t="str">
            <v>COK</v>
          </cell>
        </row>
        <row r="47">
          <cell r="B47" t="str">
            <v>open</v>
          </cell>
        </row>
        <row r="48">
          <cell r="B48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OK</v>
          </cell>
          <cell r="E4" t="str">
            <v>Timing</v>
          </cell>
        </row>
        <row r="5">
          <cell r="B5" t="str">
            <v>NOK</v>
          </cell>
          <cell r="E5" t="str">
            <v>Programming Requirements</v>
          </cell>
        </row>
        <row r="6">
          <cell r="B6" t="str">
            <v>COK</v>
          </cell>
          <cell r="E6" t="str">
            <v>Node Verification Procedure</v>
          </cell>
        </row>
        <row r="7">
          <cell r="B7" t="str">
            <v>open</v>
          </cell>
          <cell r="E7" t="str">
            <v>Read-DID implementation (physical addressing)</v>
          </cell>
        </row>
        <row r="8">
          <cell r="B8" t="str">
            <v>n/a</v>
          </cell>
          <cell r="E8" t="str">
            <v>Read-DID implementation (functional addressing)</v>
          </cell>
        </row>
        <row r="9">
          <cell r="E9" t="str">
            <v>Write-DID implementation (physical addressing)</v>
          </cell>
        </row>
        <row r="10">
          <cell r="E10" t="str">
            <v>Write-DID implementation (functional addressing)</v>
          </cell>
        </row>
        <row r="11">
          <cell r="C11" t="str">
            <v>$04 ClearDiagnosticOperation</v>
          </cell>
          <cell r="E11" t="str">
            <v>DPID implementation</v>
          </cell>
        </row>
        <row r="12">
          <cell r="C12" t="str">
            <v>$10 InitiateDiagnosticOperation</v>
          </cell>
          <cell r="E12" t="str">
            <v>CPID implementation</v>
          </cell>
        </row>
        <row r="13">
          <cell r="C13" t="str">
            <v>$12 ReadFailureRecordData</v>
          </cell>
        </row>
        <row r="14">
          <cell r="C14" t="str">
            <v>$1A ReadDataByIdentifier</v>
          </cell>
        </row>
        <row r="15">
          <cell r="C15" t="str">
            <v>$20 ReturnToNormalOperation</v>
          </cell>
        </row>
        <row r="16">
          <cell r="C16" t="str">
            <v>$22 ReadDataByParameterIdentifier</v>
          </cell>
          <cell r="E16" t="str">
            <v>CANoe.DiVa with GMW 3110 Extension</v>
          </cell>
        </row>
        <row r="17">
          <cell r="C17" t="str">
            <v>$23 ReadMemoryByAddress</v>
          </cell>
          <cell r="E17" t="str">
            <v>Manual</v>
          </cell>
        </row>
        <row r="18">
          <cell r="C18" t="str">
            <v>$27 SecurityAccess</v>
          </cell>
          <cell r="E18" t="str">
            <v>Other</v>
          </cell>
        </row>
        <row r="19">
          <cell r="C19" t="str">
            <v>$28 DisableNormalCommunication</v>
          </cell>
        </row>
        <row r="20">
          <cell r="C20" t="str">
            <v>$2C DynamicallyDefinedMessage</v>
          </cell>
        </row>
        <row r="21">
          <cell r="C21" t="str">
            <v>$2D DefinePIDByAddress</v>
          </cell>
        </row>
        <row r="22">
          <cell r="C22" t="str">
            <v>$34 RequestDownload</v>
          </cell>
        </row>
        <row r="23">
          <cell r="C23" t="str">
            <v>$36 TransferData</v>
          </cell>
        </row>
        <row r="24">
          <cell r="C24" t="str">
            <v>$3B WriteDataByIdentifier</v>
          </cell>
        </row>
        <row r="25">
          <cell r="C25" t="str">
            <v>$3E TesterPresent</v>
          </cell>
        </row>
        <row r="26">
          <cell r="C26" t="str">
            <v>$A2 ReportProgrammingState</v>
          </cell>
        </row>
        <row r="27">
          <cell r="C27" t="str">
            <v>$A5 ProgrammingMode</v>
          </cell>
        </row>
        <row r="28">
          <cell r="C28" t="str">
            <v>$A9 ReadDiagnosticInformation</v>
          </cell>
        </row>
        <row r="29">
          <cell r="C29" t="str">
            <v>$AA ReadDataByPacketIdentifier</v>
          </cell>
        </row>
        <row r="30">
          <cell r="C30" t="str">
            <v>$AE DeviceControl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版本管理"/>
      <sheetName val="Test List"/>
      <sheetName val="Problem"/>
      <sheetName val="1_CHN1&amp;CHN2 (HB)"/>
      <sheetName val="2_CHN3 (TURN)"/>
      <sheetName val="3_CHN4 (LB )"/>
      <sheetName val="4_CHN4 (Cornering ) "/>
      <sheetName val="5_CHN5 (ALB )"/>
      <sheetName val="6_CHN6 (DRL )"/>
      <sheetName val="7_CHN6 (PL ) "/>
      <sheetName val="8_Logic"/>
      <sheetName val="9_Other"/>
      <sheetName val="5fault test"/>
      <sheetName val="Sheet1"/>
      <sheetName val="7_Env_Temp_Deration"/>
      <sheetName val="9_SGM258_Logic"/>
      <sheetName val="ECU Data"/>
      <sheetName val="Pulldown menu e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topLeftCell="A19" zoomScale="70" zoomScaleNormal="100" workbookViewId="0">
      <selection activeCell="J17" sqref="J17"/>
    </sheetView>
  </sheetViews>
  <sheetFormatPr defaultColWidth="8.75" defaultRowHeight="14"/>
  <cols>
    <col min="1" max="16384" width="8.75" style="1"/>
  </cols>
  <sheetData>
    <row r="1" spans="1:12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9"/>
    </row>
    <row r="2" spans="1:12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5"/>
    </row>
    <row r="4" spans="1:12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5"/>
    </row>
    <row r="5" spans="1:12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5"/>
    </row>
    <row r="6" spans="1:12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5"/>
    </row>
    <row r="7" spans="1:1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5"/>
    </row>
    <row r="8" spans="1:1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5"/>
    </row>
    <row r="9" spans="1:12" ht="34.5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3"/>
    </row>
    <row r="10" spans="1:12" ht="35.5">
      <c r="A10" s="174" t="s">
        <v>40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3"/>
    </row>
    <row r="11" spans="1:12" ht="34.5">
      <c r="A11" s="171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3"/>
    </row>
    <row r="12" spans="1:12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5"/>
    </row>
    <row r="13" spans="1:12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5"/>
    </row>
    <row r="14" spans="1:12">
      <c r="A14" s="7"/>
      <c r="B14" s="6"/>
      <c r="C14" s="6"/>
      <c r="D14" s="6"/>
      <c r="E14" s="8"/>
      <c r="F14" s="8"/>
      <c r="G14" s="8"/>
      <c r="H14" s="8"/>
      <c r="I14" s="6"/>
      <c r="J14" s="6"/>
      <c r="K14" s="6"/>
      <c r="L14" s="5"/>
    </row>
    <row r="15" spans="1:12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5"/>
    </row>
    <row r="16" spans="1:12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5"/>
    </row>
    <row r="17" spans="1:12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5"/>
    </row>
    <row r="18" spans="1:12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5"/>
    </row>
    <row r="19" spans="1:12">
      <c r="A19" s="7"/>
      <c r="B19" s="6"/>
      <c r="C19" s="6"/>
      <c r="D19" s="6"/>
      <c r="E19" s="6"/>
      <c r="F19" s="6"/>
      <c r="G19" s="6"/>
      <c r="H19" s="6"/>
      <c r="I19" s="6"/>
      <c r="J19" s="6"/>
      <c r="K19" s="6"/>
      <c r="L19" s="5"/>
    </row>
    <row r="20" spans="1:12">
      <c r="A20" s="7"/>
      <c r="B20" s="6"/>
      <c r="C20" s="6"/>
      <c r="D20" s="6"/>
      <c r="E20" s="6"/>
      <c r="F20" s="6"/>
      <c r="G20" s="6"/>
      <c r="H20" s="6"/>
      <c r="I20" s="6"/>
      <c r="J20" s="6"/>
      <c r="K20" s="6"/>
      <c r="L20" s="5"/>
    </row>
    <row r="21" spans="1:12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5"/>
    </row>
    <row r="22" spans="1:12">
      <c r="A22" s="7"/>
      <c r="B22" s="6"/>
      <c r="C22" s="6"/>
      <c r="D22" s="6"/>
      <c r="E22" s="6"/>
      <c r="F22" s="6"/>
      <c r="G22" s="6"/>
      <c r="H22" s="6"/>
      <c r="I22" s="6"/>
      <c r="J22" s="6"/>
      <c r="K22" s="6"/>
      <c r="L22" s="5"/>
    </row>
    <row r="23" spans="1:12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5"/>
    </row>
    <row r="24" spans="1:12">
      <c r="A24" s="7"/>
      <c r="B24" s="6"/>
      <c r="C24" s="6"/>
      <c r="D24" s="6"/>
      <c r="E24" s="6"/>
      <c r="F24" s="6"/>
      <c r="G24" s="6"/>
      <c r="H24" s="6"/>
      <c r="I24" s="6"/>
      <c r="J24" s="6"/>
      <c r="K24" s="6"/>
      <c r="L24" s="5"/>
    </row>
    <row r="25" spans="1:12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5"/>
    </row>
    <row r="26" spans="1:12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5"/>
    </row>
    <row r="27" spans="1:12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5"/>
    </row>
    <row r="28" spans="1:12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5"/>
    </row>
    <row r="29" spans="1:12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5"/>
    </row>
    <row r="30" spans="1:12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5"/>
    </row>
    <row r="31" spans="1:12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5"/>
    </row>
    <row r="32" spans="1:1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5"/>
    </row>
    <row r="33" spans="1:1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</row>
    <row r="34" spans="1:12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5"/>
    </row>
    <row r="35" spans="1:12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5"/>
    </row>
    <row r="36" spans="1:12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5"/>
    </row>
    <row r="37" spans="1:12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5"/>
    </row>
    <row r="38" spans="1:12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5"/>
    </row>
    <row r="39" spans="1:1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5"/>
    </row>
    <row r="40" spans="1:1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5"/>
    </row>
    <row r="41" spans="1:1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5"/>
    </row>
    <row r="42" spans="1:1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5"/>
    </row>
    <row r="43" spans="1:1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5"/>
    </row>
    <row r="44" spans="1:1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5"/>
    </row>
    <row r="45" spans="1:1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5"/>
    </row>
    <row r="46" spans="1:1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5"/>
    </row>
    <row r="47" spans="1:1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5"/>
    </row>
    <row r="48" spans="1:1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5"/>
    </row>
    <row r="49" spans="1:1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5"/>
    </row>
    <row r="50" spans="1:1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5"/>
    </row>
    <row r="51" spans="1:1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5"/>
    </row>
    <row r="52" spans="1:1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5"/>
    </row>
    <row r="53" spans="1:1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5"/>
    </row>
    <row r="54" spans="1:1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5"/>
    </row>
    <row r="55" spans="1:12" ht="17.5">
      <c r="A55" s="7"/>
      <c r="B55" s="6"/>
      <c r="C55" s="6"/>
      <c r="D55" s="6"/>
      <c r="E55" s="175" t="s">
        <v>0</v>
      </c>
      <c r="F55" s="175"/>
      <c r="G55" s="175"/>
      <c r="H55" s="175"/>
      <c r="I55" s="6"/>
      <c r="J55" s="6"/>
      <c r="K55" s="6"/>
      <c r="L55" s="5"/>
    </row>
    <row r="56" spans="1:1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5"/>
    </row>
    <row r="57" spans="1:12" ht="14.5" thickBot="1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2"/>
    </row>
  </sheetData>
  <mergeCells count="4">
    <mergeCell ref="A9:L9"/>
    <mergeCell ref="A10:L10"/>
    <mergeCell ref="A11:L11"/>
    <mergeCell ref="E55:H55"/>
  </mergeCells>
  <phoneticPr fontId="3" type="noConversion"/>
  <printOptions horizontalCentered="1"/>
  <pageMargins left="0.70866141732283505" right="0.70866141732283505" top="0.74803149606299202" bottom="0.74803149606299202" header="0.31496062992126" footer="0.31496062992126"/>
  <pageSetup paperSize="227" scale="8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H33" sqref="H33"/>
    </sheetView>
  </sheetViews>
  <sheetFormatPr defaultRowHeight="14"/>
  <cols>
    <col min="1" max="1" width="10" customWidth="1"/>
    <col min="2" max="2" width="16" customWidth="1"/>
    <col min="3" max="3" width="41.9140625" customWidth="1"/>
    <col min="4" max="4" width="23.33203125" customWidth="1"/>
    <col min="5" max="5" width="14.83203125" customWidth="1"/>
    <col min="6" max="6" width="12.33203125" customWidth="1"/>
    <col min="7" max="7" width="17.33203125" customWidth="1"/>
    <col min="8" max="10" width="19.33203125" customWidth="1"/>
    <col min="11" max="13" width="18.83203125" customWidth="1"/>
    <col min="14" max="14" width="13.33203125" customWidth="1"/>
    <col min="15" max="15" width="14.4140625" customWidth="1"/>
    <col min="16" max="16" width="12.58203125" customWidth="1"/>
    <col min="17" max="17" width="12.4140625" customWidth="1"/>
    <col min="18" max="18" width="13.75" customWidth="1"/>
    <col min="19" max="19" width="10.9140625" customWidth="1"/>
  </cols>
  <sheetData>
    <row r="1" spans="1:19">
      <c r="A1" s="306" t="s">
        <v>691</v>
      </c>
      <c r="B1" s="307"/>
      <c r="C1" s="307"/>
      <c r="D1" s="307"/>
      <c r="E1" s="307"/>
      <c r="F1" s="308"/>
      <c r="G1" s="309"/>
      <c r="H1" s="310"/>
      <c r="I1" s="310"/>
      <c r="J1" s="310"/>
      <c r="K1" s="310"/>
      <c r="L1" s="310"/>
      <c r="M1" s="310"/>
      <c r="N1" s="310"/>
      <c r="O1" s="310"/>
      <c r="P1" s="310"/>
    </row>
    <row r="2" spans="1:19">
      <c r="A2" s="311"/>
      <c r="B2" s="312"/>
      <c r="C2" s="312"/>
      <c r="D2" s="312"/>
      <c r="E2" s="312"/>
      <c r="F2" s="313"/>
      <c r="G2" s="310"/>
      <c r="H2" s="310"/>
      <c r="I2" s="310"/>
      <c r="J2" s="310"/>
      <c r="K2" s="310"/>
      <c r="L2" s="310"/>
      <c r="M2" s="310"/>
      <c r="N2" s="310"/>
      <c r="O2" s="310"/>
      <c r="P2" s="310"/>
    </row>
    <row r="3" spans="1:19">
      <c r="A3" s="314" t="s">
        <v>44</v>
      </c>
      <c r="B3" s="62"/>
      <c r="C3" s="315" t="s">
        <v>692</v>
      </c>
      <c r="D3" s="316"/>
      <c r="E3" s="316"/>
      <c r="F3" s="317"/>
      <c r="G3" s="310"/>
      <c r="H3" s="310"/>
      <c r="I3" s="310"/>
      <c r="J3" s="310"/>
      <c r="K3" s="310"/>
      <c r="L3" s="310"/>
      <c r="M3" s="310"/>
      <c r="N3" s="310"/>
      <c r="O3" s="310"/>
      <c r="P3" s="310"/>
    </row>
    <row r="4" spans="1:19">
      <c r="A4" s="318" t="s">
        <v>693</v>
      </c>
      <c r="B4" s="319"/>
      <c r="C4" s="320"/>
      <c r="D4" s="320"/>
      <c r="E4" s="320"/>
      <c r="F4" s="320"/>
      <c r="G4" s="310"/>
      <c r="H4" s="310"/>
      <c r="I4" s="310"/>
      <c r="J4" s="310"/>
      <c r="K4" s="310"/>
      <c r="L4" s="310"/>
      <c r="M4" s="310"/>
      <c r="N4" s="310"/>
      <c r="O4" s="310"/>
      <c r="P4" s="310"/>
    </row>
    <row r="5" spans="1:19" ht="14.5" thickBot="1">
      <c r="A5" s="321" t="s">
        <v>46</v>
      </c>
      <c r="B5" s="322" t="s">
        <v>47</v>
      </c>
      <c r="C5" s="65"/>
      <c r="D5" s="147" t="s">
        <v>48</v>
      </c>
      <c r="E5" s="63" t="s">
        <v>49</v>
      </c>
      <c r="F5" s="323" t="s">
        <v>694</v>
      </c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</row>
    <row r="6" spans="1:19" ht="14" customHeight="1">
      <c r="A6" s="325"/>
      <c r="B6" s="325"/>
      <c r="C6" s="326" t="s">
        <v>724</v>
      </c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</row>
    <row r="7" spans="1:19">
      <c r="A7" s="110">
        <v>1</v>
      </c>
      <c r="B7" s="110"/>
      <c r="C7" s="328" t="s">
        <v>695</v>
      </c>
      <c r="D7" s="328"/>
      <c r="E7" s="328"/>
      <c r="F7" s="328"/>
      <c r="G7" s="329" t="s">
        <v>696</v>
      </c>
      <c r="H7" s="329" t="s">
        <v>697</v>
      </c>
      <c r="I7" s="111" t="s">
        <v>698</v>
      </c>
      <c r="J7" s="111" t="s">
        <v>699</v>
      </c>
      <c r="K7" s="111" t="s">
        <v>700</v>
      </c>
      <c r="L7" s="111" t="s">
        <v>701</v>
      </c>
      <c r="M7" s="111" t="s">
        <v>701</v>
      </c>
      <c r="N7" s="111" t="s">
        <v>701</v>
      </c>
      <c r="O7" s="111"/>
      <c r="P7" s="111"/>
      <c r="Q7" s="113"/>
      <c r="R7" s="113"/>
      <c r="S7" s="113"/>
    </row>
    <row r="8" spans="1:19" ht="18" customHeight="1">
      <c r="A8" s="330"/>
      <c r="B8" s="331" t="s">
        <v>738</v>
      </c>
      <c r="C8" s="252" t="s">
        <v>730</v>
      </c>
      <c r="D8" s="252" t="s">
        <v>702</v>
      </c>
      <c r="E8" s="332" t="s">
        <v>57</v>
      </c>
      <c r="F8" s="333"/>
      <c r="G8" s="334" t="s">
        <v>703</v>
      </c>
      <c r="H8" s="335" t="s">
        <v>725</v>
      </c>
      <c r="I8" s="335" t="s">
        <v>725</v>
      </c>
      <c r="J8" s="335" t="s">
        <v>725</v>
      </c>
      <c r="K8" s="111" t="s">
        <v>704</v>
      </c>
      <c r="L8" s="111" t="s">
        <v>705</v>
      </c>
      <c r="M8" s="111" t="s">
        <v>705</v>
      </c>
      <c r="N8" s="111" t="s">
        <v>705</v>
      </c>
      <c r="O8" s="111"/>
      <c r="P8" s="111"/>
      <c r="Q8" s="113"/>
      <c r="R8" s="113"/>
      <c r="S8" s="113"/>
    </row>
    <row r="9" spans="1:19" ht="18" customHeight="1">
      <c r="A9" s="330"/>
      <c r="B9" s="336"/>
      <c r="C9" s="252"/>
      <c r="D9" s="252"/>
      <c r="E9" s="337"/>
      <c r="F9" s="333"/>
      <c r="G9" s="334" t="s">
        <v>706</v>
      </c>
      <c r="H9" s="334"/>
      <c r="I9" s="334"/>
      <c r="J9" s="334"/>
      <c r="K9" s="334"/>
      <c r="L9" s="338" t="e">
        <f>(K9-H9)/K9</f>
        <v>#DIV/0!</v>
      </c>
      <c r="M9" s="338" t="e">
        <f>(K9-I9)/K9</f>
        <v>#DIV/0!</v>
      </c>
      <c r="N9" s="338" t="e">
        <f>(K9-J9)/K9</f>
        <v>#DIV/0!</v>
      </c>
      <c r="O9" s="111"/>
      <c r="P9" s="111"/>
      <c r="Q9" s="113"/>
      <c r="R9" s="113"/>
      <c r="S9" s="113"/>
    </row>
    <row r="10" spans="1:19" ht="18" customHeight="1">
      <c r="A10" s="330"/>
      <c r="B10" s="111" t="s">
        <v>740</v>
      </c>
      <c r="C10" s="252"/>
      <c r="D10" s="252"/>
      <c r="E10" s="337"/>
      <c r="F10" s="333"/>
      <c r="G10" s="334" t="s">
        <v>707</v>
      </c>
      <c r="H10" s="334"/>
      <c r="I10" s="334"/>
      <c r="J10" s="334"/>
      <c r="K10" s="334"/>
      <c r="L10" s="338" t="e">
        <f t="shared" ref="L10:L13" si="0">(K10-H10)/K10</f>
        <v>#DIV/0!</v>
      </c>
      <c r="M10" s="338" t="e">
        <f t="shared" ref="M10:M13" si="1">(K10-I10)/K10</f>
        <v>#DIV/0!</v>
      </c>
      <c r="N10" s="338" t="e">
        <f t="shared" ref="N10:N13" si="2">(K10-J10)/K10</f>
        <v>#DIV/0!</v>
      </c>
      <c r="O10" s="111"/>
      <c r="P10" s="111"/>
      <c r="Q10" s="113"/>
      <c r="R10" s="113"/>
      <c r="S10" s="113"/>
    </row>
    <row r="11" spans="1:19" ht="18" customHeight="1">
      <c r="A11" s="330"/>
      <c r="B11" s="111" t="s">
        <v>739</v>
      </c>
      <c r="C11" s="252"/>
      <c r="D11" s="252"/>
      <c r="E11" s="337"/>
      <c r="F11" s="333"/>
      <c r="G11" s="334" t="s">
        <v>708</v>
      </c>
      <c r="H11" s="334"/>
      <c r="I11" s="334"/>
      <c r="J11" s="334"/>
      <c r="K11" s="334"/>
      <c r="L11" s="338" t="e">
        <f t="shared" si="0"/>
        <v>#DIV/0!</v>
      </c>
      <c r="M11" s="338" t="e">
        <f t="shared" si="1"/>
        <v>#DIV/0!</v>
      </c>
      <c r="N11" s="338" t="e">
        <f t="shared" si="2"/>
        <v>#DIV/0!</v>
      </c>
      <c r="O11" s="111"/>
      <c r="P11" s="111"/>
      <c r="Q11" s="113"/>
      <c r="R11" s="113"/>
      <c r="S11" s="113"/>
    </row>
    <row r="12" spans="1:19" ht="18" customHeight="1">
      <c r="A12" s="330"/>
      <c r="B12" s="111" t="s">
        <v>741</v>
      </c>
      <c r="C12" s="252"/>
      <c r="D12" s="252"/>
      <c r="E12" s="337"/>
      <c r="F12" s="333"/>
      <c r="G12" s="334" t="s">
        <v>709</v>
      </c>
      <c r="H12" s="334"/>
      <c r="I12" s="334"/>
      <c r="J12" s="334"/>
      <c r="K12" s="334"/>
      <c r="L12" s="338" t="e">
        <f t="shared" si="0"/>
        <v>#DIV/0!</v>
      </c>
      <c r="M12" s="338" t="e">
        <f t="shared" si="1"/>
        <v>#DIV/0!</v>
      </c>
      <c r="N12" s="338" t="e">
        <f t="shared" si="2"/>
        <v>#DIV/0!</v>
      </c>
      <c r="O12" s="111"/>
      <c r="P12" s="111"/>
      <c r="Q12" s="113"/>
      <c r="R12" s="113"/>
      <c r="S12" s="113"/>
    </row>
    <row r="13" spans="1:19" ht="18" customHeight="1">
      <c r="A13" s="330"/>
      <c r="B13" s="111" t="s">
        <v>742</v>
      </c>
      <c r="C13" s="252"/>
      <c r="D13" s="252"/>
      <c r="E13" s="337"/>
      <c r="F13" s="333"/>
      <c r="G13" s="334" t="s">
        <v>710</v>
      </c>
      <c r="H13" s="334"/>
      <c r="I13" s="334"/>
      <c r="J13" s="334"/>
      <c r="K13" s="334"/>
      <c r="L13" s="338" t="e">
        <f t="shared" si="0"/>
        <v>#DIV/0!</v>
      </c>
      <c r="M13" s="338" t="e">
        <f t="shared" si="1"/>
        <v>#DIV/0!</v>
      </c>
      <c r="N13" s="338" t="e">
        <f t="shared" si="2"/>
        <v>#DIV/0!</v>
      </c>
      <c r="O13" s="111"/>
      <c r="P13" s="111"/>
      <c r="Q13" s="113"/>
      <c r="R13" s="113"/>
      <c r="S13" s="113"/>
    </row>
    <row r="14" spans="1:19">
      <c r="A14" s="110">
        <v>2</v>
      </c>
      <c r="B14" s="110"/>
      <c r="C14" s="112" t="s">
        <v>711</v>
      </c>
      <c r="D14" s="328"/>
      <c r="E14" s="339"/>
      <c r="F14" s="328"/>
      <c r="G14" s="334"/>
      <c r="H14" s="334"/>
      <c r="I14" s="334"/>
      <c r="J14" s="334"/>
      <c r="K14" s="111"/>
      <c r="L14" s="111"/>
      <c r="M14" s="111"/>
      <c r="N14" s="111"/>
      <c r="O14" s="111"/>
      <c r="P14" s="111"/>
      <c r="Q14" s="113"/>
      <c r="R14" s="113"/>
      <c r="S14" s="113"/>
    </row>
    <row r="15" spans="1:19">
      <c r="A15" s="330"/>
      <c r="B15" s="340" t="s">
        <v>743</v>
      </c>
      <c r="C15" s="252" t="s">
        <v>729</v>
      </c>
      <c r="D15" s="341" t="s">
        <v>712</v>
      </c>
      <c r="E15" s="332" t="s">
        <v>57</v>
      </c>
      <c r="F15" s="341"/>
      <c r="G15" s="329" t="s">
        <v>696</v>
      </c>
      <c r="H15" s="342" t="s">
        <v>697</v>
      </c>
      <c r="I15" s="343"/>
      <c r="J15" s="342" t="s">
        <v>713</v>
      </c>
      <c r="K15" s="343"/>
      <c r="L15" s="342" t="s">
        <v>699</v>
      </c>
      <c r="M15" s="343"/>
      <c r="N15" s="111" t="s">
        <v>714</v>
      </c>
      <c r="O15" s="111" t="s">
        <v>715</v>
      </c>
      <c r="P15" s="111" t="s">
        <v>714</v>
      </c>
      <c r="Q15" s="111" t="s">
        <v>715</v>
      </c>
      <c r="R15" s="111" t="s">
        <v>714</v>
      </c>
      <c r="S15" s="111" t="s">
        <v>715</v>
      </c>
    </row>
    <row r="16" spans="1:19">
      <c r="A16" s="330"/>
      <c r="B16" s="340"/>
      <c r="C16" s="252"/>
      <c r="D16" s="341"/>
      <c r="E16" s="337"/>
      <c r="F16" s="341"/>
      <c r="G16" s="335" t="s">
        <v>725</v>
      </c>
      <c r="H16" s="334" t="s">
        <v>716</v>
      </c>
      <c r="I16" s="334" t="s">
        <v>717</v>
      </c>
      <c r="J16" s="334" t="s">
        <v>716</v>
      </c>
      <c r="K16" s="334" t="s">
        <v>717</v>
      </c>
      <c r="L16" s="334" t="s">
        <v>716</v>
      </c>
      <c r="M16" s="334" t="s">
        <v>717</v>
      </c>
      <c r="N16" s="342" t="s">
        <v>697</v>
      </c>
      <c r="O16" s="343"/>
      <c r="P16" s="342" t="s">
        <v>718</v>
      </c>
      <c r="Q16" s="343"/>
      <c r="R16" s="342" t="s">
        <v>719</v>
      </c>
      <c r="S16" s="343"/>
    </row>
    <row r="17" spans="1:19">
      <c r="A17" s="330"/>
      <c r="B17" s="329" t="s">
        <v>744</v>
      </c>
      <c r="C17" s="252"/>
      <c r="D17" s="341"/>
      <c r="E17" s="337"/>
      <c r="F17" s="341"/>
      <c r="G17" s="334"/>
      <c r="H17" s="334"/>
      <c r="I17" s="334"/>
      <c r="J17" s="334"/>
      <c r="K17" s="334"/>
      <c r="L17" s="334"/>
      <c r="M17" s="334"/>
      <c r="N17" s="344">
        <f>(H17-2019)/2019</f>
        <v>-1</v>
      </c>
      <c r="O17" s="344">
        <f>(1628-I17)/1628</f>
        <v>1</v>
      </c>
      <c r="P17" s="344">
        <f>(J17-2019)/2019</f>
        <v>-1</v>
      </c>
      <c r="Q17" s="344">
        <f>(1628-K17)/1628</f>
        <v>1</v>
      </c>
      <c r="R17" s="344">
        <f>(L17-2019)/2019</f>
        <v>-1</v>
      </c>
      <c r="S17" s="344">
        <f>(1628-M17)/1628</f>
        <v>1</v>
      </c>
    </row>
    <row r="18" spans="1:19">
      <c r="A18" s="330"/>
      <c r="B18" s="329" t="s">
        <v>745</v>
      </c>
      <c r="C18" s="252"/>
      <c r="D18" s="341"/>
      <c r="E18" s="337"/>
      <c r="F18" s="341"/>
      <c r="G18" s="334"/>
      <c r="H18" s="334"/>
      <c r="I18" s="334"/>
      <c r="J18" s="334"/>
      <c r="K18" s="334"/>
      <c r="L18" s="334"/>
      <c r="M18" s="334"/>
      <c r="N18" s="344">
        <f>(1628-H18)/1628</f>
        <v>1</v>
      </c>
      <c r="O18" s="344">
        <f>(1262-I18)/1262</f>
        <v>1</v>
      </c>
      <c r="P18" s="344">
        <f>(1628-J18)/1628</f>
        <v>1</v>
      </c>
      <c r="Q18" s="344">
        <f>(1262-K18)/1262</f>
        <v>1</v>
      </c>
      <c r="R18" s="344">
        <f>(1628-L18)/1628</f>
        <v>1</v>
      </c>
      <c r="S18" s="344">
        <f>(1262-M18)/1262</f>
        <v>1</v>
      </c>
    </row>
    <row r="19" spans="1:19">
      <c r="A19" s="330"/>
      <c r="B19" s="329" t="s">
        <v>746</v>
      </c>
      <c r="C19" s="252"/>
      <c r="D19" s="341"/>
      <c r="E19" s="337"/>
      <c r="F19" s="341"/>
      <c r="G19" s="334"/>
      <c r="H19" s="334"/>
      <c r="I19" s="334"/>
      <c r="J19" s="334"/>
      <c r="K19" s="334"/>
      <c r="L19" s="334"/>
      <c r="M19" s="334"/>
      <c r="N19" s="344">
        <f>(1262-J19)/1262</f>
        <v>1</v>
      </c>
      <c r="O19" s="344">
        <f>(917-I19)/917</f>
        <v>1</v>
      </c>
      <c r="P19" s="344">
        <f>(1262-L19)/1262</f>
        <v>1</v>
      </c>
      <c r="Q19" s="344">
        <f>(917-K19)/917</f>
        <v>1</v>
      </c>
      <c r="R19" s="344">
        <f>(1262-N19)/1262</f>
        <v>0.99920760697305866</v>
      </c>
      <c r="S19" s="344">
        <f>(917-M19)/917</f>
        <v>1</v>
      </c>
    </row>
    <row r="20" spans="1:19">
      <c r="A20" s="330"/>
      <c r="B20" s="329" t="s">
        <v>747</v>
      </c>
      <c r="C20" s="252"/>
      <c r="D20" s="341"/>
      <c r="E20" s="337"/>
      <c r="F20" s="341"/>
      <c r="G20" s="334"/>
      <c r="H20" s="334"/>
      <c r="I20" s="334"/>
      <c r="J20" s="334"/>
      <c r="K20" s="334"/>
      <c r="L20" s="334"/>
      <c r="M20" s="334"/>
      <c r="N20" s="344">
        <f>(917-H20)/917</f>
        <v>1</v>
      </c>
      <c r="O20" s="344">
        <f>(593-I20)/593</f>
        <v>1</v>
      </c>
      <c r="P20" s="344">
        <f>(917-J20)/917</f>
        <v>1</v>
      </c>
      <c r="Q20" s="344">
        <f>(593-K20)/593</f>
        <v>1</v>
      </c>
      <c r="R20" s="344">
        <f>(917-L20)/917</f>
        <v>1</v>
      </c>
      <c r="S20" s="344">
        <f>(593-M20)/593</f>
        <v>1</v>
      </c>
    </row>
    <row r="21" spans="1:19">
      <c r="A21" s="330"/>
      <c r="B21" s="329" t="s">
        <v>748</v>
      </c>
      <c r="C21" s="252"/>
      <c r="D21" s="341"/>
      <c r="E21" s="337"/>
      <c r="F21" s="341"/>
      <c r="G21" s="334"/>
      <c r="H21" s="334"/>
      <c r="I21" s="134"/>
      <c r="J21" s="134"/>
      <c r="K21" s="134"/>
      <c r="L21" s="134"/>
      <c r="M21" s="134"/>
      <c r="N21" s="344">
        <f>(593-H21)/593</f>
        <v>1</v>
      </c>
      <c r="O21" s="344">
        <f>(504-I21)/504</f>
        <v>1</v>
      </c>
      <c r="P21" s="344">
        <f>(593-J21)/593</f>
        <v>1</v>
      </c>
      <c r="Q21" s="344">
        <f>(504-K21)/504</f>
        <v>1</v>
      </c>
      <c r="R21" s="344">
        <f>(593-L21)/593</f>
        <v>1</v>
      </c>
      <c r="S21" s="344">
        <f>(504-M21)/504</f>
        <v>1</v>
      </c>
    </row>
    <row r="22" spans="1:19" ht="14" customHeight="1">
      <c r="A22" s="345"/>
      <c r="B22" s="345"/>
      <c r="C22" s="346" t="s">
        <v>726</v>
      </c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</row>
    <row r="23" spans="1:19">
      <c r="A23" s="110">
        <v>3</v>
      </c>
      <c r="B23" s="110"/>
      <c r="C23" s="347" t="s">
        <v>721</v>
      </c>
      <c r="D23" s="347"/>
      <c r="E23" s="347"/>
      <c r="F23" s="347"/>
      <c r="G23" s="348" t="s">
        <v>696</v>
      </c>
      <c r="H23" s="348" t="s">
        <v>697</v>
      </c>
      <c r="I23" s="111" t="s">
        <v>720</v>
      </c>
      <c r="J23" s="349" t="s">
        <v>719</v>
      </c>
      <c r="K23" s="349" t="s">
        <v>700</v>
      </c>
      <c r="L23" s="349" t="s">
        <v>701</v>
      </c>
      <c r="M23" s="349" t="s">
        <v>701</v>
      </c>
      <c r="N23" s="349" t="s">
        <v>701</v>
      </c>
      <c r="O23" s="349"/>
      <c r="P23" s="349"/>
      <c r="Q23" s="113"/>
      <c r="R23" s="113"/>
      <c r="S23" s="113"/>
    </row>
    <row r="24" spans="1:19" ht="28" customHeight="1">
      <c r="A24" s="330"/>
      <c r="B24" s="331" t="s">
        <v>749</v>
      </c>
      <c r="C24" s="252" t="s">
        <v>728</v>
      </c>
      <c r="D24" s="252" t="s">
        <v>702</v>
      </c>
      <c r="E24" s="332" t="s">
        <v>57</v>
      </c>
      <c r="F24" s="333"/>
      <c r="G24" s="334" t="s">
        <v>703</v>
      </c>
      <c r="H24" s="335" t="s">
        <v>727</v>
      </c>
      <c r="I24" s="335" t="s">
        <v>727</v>
      </c>
      <c r="J24" s="335" t="s">
        <v>727</v>
      </c>
      <c r="K24" s="111" t="s">
        <v>704</v>
      </c>
      <c r="L24" s="111" t="s">
        <v>705</v>
      </c>
      <c r="M24" s="111" t="s">
        <v>705</v>
      </c>
      <c r="N24" s="111" t="s">
        <v>705</v>
      </c>
      <c r="O24" s="111"/>
      <c r="P24" s="111"/>
      <c r="Q24" s="113"/>
      <c r="R24" s="113"/>
      <c r="S24" s="113"/>
    </row>
    <row r="25" spans="1:19" ht="28" customHeight="1">
      <c r="A25" s="330"/>
      <c r="B25" s="336"/>
      <c r="C25" s="252"/>
      <c r="D25" s="252"/>
      <c r="E25" s="337"/>
      <c r="F25" s="333"/>
      <c r="G25" s="334" t="s">
        <v>706</v>
      </c>
      <c r="H25" s="334"/>
      <c r="I25" s="334"/>
      <c r="J25" s="334"/>
      <c r="K25" s="334"/>
      <c r="L25" s="338" t="e">
        <f>(K25-H25)/K25</f>
        <v>#DIV/0!</v>
      </c>
      <c r="M25" s="338" t="e">
        <f>(K25-I25)/K25</f>
        <v>#DIV/0!</v>
      </c>
      <c r="N25" s="338" t="e">
        <f>(K25-J25)/K25</f>
        <v>#DIV/0!</v>
      </c>
      <c r="O25" s="111"/>
      <c r="P25" s="111"/>
      <c r="Q25" s="113"/>
      <c r="R25" s="113"/>
      <c r="S25" s="113"/>
    </row>
    <row r="26" spans="1:19" ht="28" customHeight="1">
      <c r="A26" s="330"/>
      <c r="B26" s="111" t="s">
        <v>750</v>
      </c>
      <c r="C26" s="252"/>
      <c r="D26" s="252"/>
      <c r="E26" s="337"/>
      <c r="F26" s="333"/>
      <c r="G26" s="334" t="s">
        <v>707</v>
      </c>
      <c r="H26" s="334"/>
      <c r="I26" s="334"/>
      <c r="J26" s="334"/>
      <c r="K26" s="334"/>
      <c r="L26" s="338" t="e">
        <f t="shared" ref="L26:L27" si="3">(K26-H26)/K26</f>
        <v>#DIV/0!</v>
      </c>
      <c r="M26" s="338" t="e">
        <f t="shared" ref="M26:M27" si="4">(K26-I26)/K26</f>
        <v>#DIV/0!</v>
      </c>
      <c r="N26" s="338" t="e">
        <f t="shared" ref="N26:N27" si="5">(K26-J26)/K26</f>
        <v>#DIV/0!</v>
      </c>
      <c r="O26" s="111"/>
      <c r="P26" s="111"/>
      <c r="Q26" s="113"/>
      <c r="R26" s="113"/>
      <c r="S26" s="113"/>
    </row>
    <row r="27" spans="1:19" ht="28" customHeight="1">
      <c r="A27" s="330"/>
      <c r="B27" s="111" t="s">
        <v>751</v>
      </c>
      <c r="C27" s="252"/>
      <c r="D27" s="252"/>
      <c r="E27" s="337"/>
      <c r="F27" s="333"/>
      <c r="G27" s="334" t="s">
        <v>708</v>
      </c>
      <c r="H27" s="334"/>
      <c r="I27" s="334"/>
      <c r="J27" s="334"/>
      <c r="K27" s="334"/>
      <c r="L27" s="338" t="e">
        <f t="shared" si="3"/>
        <v>#DIV/0!</v>
      </c>
      <c r="M27" s="338" t="e">
        <f t="shared" si="4"/>
        <v>#DIV/0!</v>
      </c>
      <c r="N27" s="338" t="e">
        <f t="shared" si="5"/>
        <v>#DIV/0!</v>
      </c>
      <c r="O27" s="111"/>
      <c r="P27" s="111"/>
      <c r="Q27" s="113"/>
      <c r="R27" s="113"/>
      <c r="S27" s="113"/>
    </row>
    <row r="28" spans="1:19">
      <c r="A28" s="110">
        <v>4</v>
      </c>
      <c r="B28" s="110"/>
      <c r="C28" s="112" t="s">
        <v>722</v>
      </c>
      <c r="D28" s="328"/>
      <c r="E28" s="339"/>
      <c r="F28" s="328"/>
      <c r="G28" s="334"/>
      <c r="H28" s="334"/>
      <c r="I28" s="334"/>
      <c r="J28" s="334"/>
      <c r="K28" s="111"/>
      <c r="L28" s="111"/>
      <c r="M28" s="111"/>
      <c r="N28" s="111"/>
      <c r="O28" s="111"/>
      <c r="P28" s="111"/>
      <c r="Q28" s="350"/>
      <c r="R28" s="350"/>
      <c r="S28" s="350"/>
    </row>
    <row r="29" spans="1:19" ht="28" customHeight="1">
      <c r="A29" s="330"/>
      <c r="B29" s="340" t="s">
        <v>752</v>
      </c>
      <c r="C29" s="252" t="s">
        <v>737</v>
      </c>
      <c r="D29" s="341" t="s">
        <v>723</v>
      </c>
      <c r="E29" s="332" t="s">
        <v>57</v>
      </c>
      <c r="F29" s="341"/>
      <c r="G29" s="329" t="s">
        <v>696</v>
      </c>
      <c r="H29" s="342" t="s">
        <v>697</v>
      </c>
      <c r="I29" s="343"/>
      <c r="J29" s="342" t="s">
        <v>713</v>
      </c>
      <c r="K29" s="343"/>
      <c r="L29" s="342" t="s">
        <v>719</v>
      </c>
      <c r="M29" s="343"/>
      <c r="N29" s="111" t="s">
        <v>714</v>
      </c>
      <c r="O29" s="111" t="s">
        <v>715</v>
      </c>
      <c r="P29" s="111" t="s">
        <v>714</v>
      </c>
      <c r="Q29" s="111" t="s">
        <v>715</v>
      </c>
      <c r="R29" s="111" t="s">
        <v>714</v>
      </c>
      <c r="S29" s="111" t="s">
        <v>715</v>
      </c>
    </row>
    <row r="30" spans="1:19" ht="28" customHeight="1">
      <c r="A30" s="330"/>
      <c r="B30" s="340"/>
      <c r="C30" s="252"/>
      <c r="D30" s="341"/>
      <c r="E30" s="337"/>
      <c r="F30" s="341"/>
      <c r="G30" s="335" t="s">
        <v>727</v>
      </c>
      <c r="H30" s="334" t="s">
        <v>716</v>
      </c>
      <c r="I30" s="334" t="s">
        <v>717</v>
      </c>
      <c r="J30" s="334" t="s">
        <v>716</v>
      </c>
      <c r="K30" s="334" t="s">
        <v>717</v>
      </c>
      <c r="L30" s="334" t="s">
        <v>716</v>
      </c>
      <c r="M30" s="334" t="s">
        <v>717</v>
      </c>
      <c r="N30" s="342" t="s">
        <v>697</v>
      </c>
      <c r="O30" s="343"/>
      <c r="P30" s="342" t="s">
        <v>718</v>
      </c>
      <c r="Q30" s="343"/>
      <c r="R30" s="342" t="s">
        <v>719</v>
      </c>
      <c r="S30" s="343"/>
    </row>
    <row r="31" spans="1:19" ht="28" customHeight="1">
      <c r="A31" s="330"/>
      <c r="B31" s="329" t="s">
        <v>753</v>
      </c>
      <c r="C31" s="252"/>
      <c r="D31" s="341"/>
      <c r="E31" s="337"/>
      <c r="F31" s="341"/>
      <c r="G31" s="334"/>
      <c r="H31" s="334"/>
      <c r="I31" s="334"/>
      <c r="J31" s="334"/>
      <c r="K31" s="334"/>
      <c r="L31" s="334"/>
      <c r="M31" s="334"/>
      <c r="N31" s="344">
        <f>(H31-2019)/2019</f>
        <v>-1</v>
      </c>
      <c r="O31" s="344">
        <f>(1628-I31)/1628</f>
        <v>1</v>
      </c>
      <c r="P31" s="344">
        <f>(J31-2019)/2019</f>
        <v>-1</v>
      </c>
      <c r="Q31" s="344">
        <f>(1628-K31)/1628</f>
        <v>1</v>
      </c>
      <c r="R31" s="344">
        <f>(L31-2019)/2019</f>
        <v>-1</v>
      </c>
      <c r="S31" s="344">
        <f>(1628-M31)/1628</f>
        <v>1</v>
      </c>
    </row>
    <row r="32" spans="1:19" ht="28" customHeight="1">
      <c r="A32" s="330"/>
      <c r="B32" s="329" t="s">
        <v>754</v>
      </c>
      <c r="C32" s="252"/>
      <c r="D32" s="341"/>
      <c r="E32" s="337"/>
      <c r="F32" s="341"/>
      <c r="G32" s="334"/>
      <c r="H32" s="334"/>
      <c r="I32" s="334"/>
      <c r="J32" s="334"/>
      <c r="K32" s="334"/>
      <c r="L32" s="334"/>
      <c r="M32" s="334"/>
      <c r="N32" s="344">
        <f>(1628-H32)/1628</f>
        <v>1</v>
      </c>
      <c r="O32" s="344">
        <f>(1262-I32)/1262</f>
        <v>1</v>
      </c>
      <c r="P32" s="344">
        <f>(1628-J32)/1628</f>
        <v>1</v>
      </c>
      <c r="Q32" s="344">
        <f>(1262-K32)/1262</f>
        <v>1</v>
      </c>
      <c r="R32" s="344">
        <f>(1628-L32)/1628</f>
        <v>1</v>
      </c>
      <c r="S32" s="344">
        <f>(1262-M32)/1262</f>
        <v>1</v>
      </c>
    </row>
    <row r="33" spans="1:19" ht="28" customHeight="1">
      <c r="A33" s="330"/>
      <c r="B33" s="329" t="s">
        <v>755</v>
      </c>
      <c r="C33" s="252"/>
      <c r="D33" s="341"/>
      <c r="E33" s="337"/>
      <c r="F33" s="341"/>
      <c r="G33" s="334"/>
      <c r="H33" s="334"/>
      <c r="I33" s="134"/>
      <c r="J33" s="134"/>
      <c r="K33" s="134"/>
      <c r="L33" s="134"/>
      <c r="M33" s="134"/>
      <c r="N33" s="344">
        <f>(1262-J33)/1262</f>
        <v>1</v>
      </c>
      <c r="O33" s="344">
        <f>(1160-I33)/1160</f>
        <v>1</v>
      </c>
      <c r="P33" s="344">
        <f>(1262-L33)/1262</f>
        <v>1</v>
      </c>
      <c r="Q33" s="344">
        <f>(1160-K33)/1160</f>
        <v>1</v>
      </c>
      <c r="R33" s="344">
        <f>(1262-L33)/1262</f>
        <v>1</v>
      </c>
      <c r="S33" s="344">
        <f>(1160-M33)/1160</f>
        <v>1</v>
      </c>
    </row>
    <row r="34" spans="1:19" ht="14" customHeight="1">
      <c r="A34" s="345"/>
      <c r="B34" s="345"/>
      <c r="C34" s="346" t="s">
        <v>736</v>
      </c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</row>
    <row r="35" spans="1:19">
      <c r="A35" s="110">
        <v>5</v>
      </c>
      <c r="B35" s="360"/>
      <c r="C35" s="361" t="s">
        <v>759</v>
      </c>
      <c r="D35" s="361"/>
      <c r="E35" s="347"/>
      <c r="F35" s="347"/>
      <c r="G35" s="348" t="s">
        <v>696</v>
      </c>
      <c r="H35" s="348" t="s">
        <v>697</v>
      </c>
      <c r="I35" s="111" t="s">
        <v>720</v>
      </c>
      <c r="J35" s="349" t="s">
        <v>719</v>
      </c>
      <c r="K35" s="349" t="s">
        <v>700</v>
      </c>
      <c r="L35" s="349" t="s">
        <v>701</v>
      </c>
      <c r="M35" s="349" t="s">
        <v>701</v>
      </c>
      <c r="N35" s="349" t="s">
        <v>701</v>
      </c>
      <c r="O35" s="349"/>
      <c r="P35" s="349"/>
      <c r="Q35" s="113"/>
      <c r="R35" s="113"/>
      <c r="S35" s="113"/>
    </row>
    <row r="36" spans="1:19" ht="25" customHeight="1">
      <c r="A36" s="351"/>
      <c r="B36" s="340" t="s">
        <v>760</v>
      </c>
      <c r="C36" s="362" t="s">
        <v>756</v>
      </c>
      <c r="D36" s="363" t="s">
        <v>731</v>
      </c>
      <c r="E36" s="355" t="s">
        <v>57</v>
      </c>
      <c r="F36" s="354"/>
      <c r="G36" s="356" t="s">
        <v>703</v>
      </c>
      <c r="H36" s="335" t="s">
        <v>735</v>
      </c>
      <c r="I36" s="335" t="s">
        <v>735</v>
      </c>
      <c r="J36" s="335" t="s">
        <v>735</v>
      </c>
      <c r="K36" s="111" t="s">
        <v>704</v>
      </c>
      <c r="L36" s="111" t="s">
        <v>705</v>
      </c>
      <c r="M36" s="111" t="s">
        <v>705</v>
      </c>
      <c r="N36" s="111" t="s">
        <v>705</v>
      </c>
      <c r="O36" s="111"/>
      <c r="P36" s="111"/>
      <c r="Q36" s="113"/>
      <c r="R36" s="113"/>
      <c r="S36" s="113"/>
    </row>
    <row r="37" spans="1:19" ht="25" customHeight="1">
      <c r="A37" s="351"/>
      <c r="B37" s="340"/>
      <c r="C37" s="362"/>
      <c r="D37" s="363"/>
      <c r="E37" s="355"/>
      <c r="F37" s="354"/>
      <c r="G37" s="356" t="s">
        <v>733</v>
      </c>
      <c r="H37" s="334"/>
      <c r="I37" s="334"/>
      <c r="J37" s="334"/>
      <c r="K37" s="334"/>
      <c r="L37" s="338" t="e">
        <f>(K37-H37)/K37</f>
        <v>#DIV/0!</v>
      </c>
      <c r="M37" s="338" t="e">
        <f>(K37-I37)/K37</f>
        <v>#DIV/0!</v>
      </c>
      <c r="N37" s="338" t="e">
        <f>(K37-J37)/K37</f>
        <v>#DIV/0!</v>
      </c>
      <c r="O37" s="111"/>
      <c r="P37" s="111"/>
      <c r="Q37" s="113"/>
      <c r="R37" s="113"/>
      <c r="S37" s="113"/>
    </row>
    <row r="38" spans="1:19" ht="25" customHeight="1">
      <c r="A38" s="351"/>
      <c r="B38" s="329" t="s">
        <v>757</v>
      </c>
      <c r="C38" s="362"/>
      <c r="D38" s="363"/>
      <c r="E38" s="355"/>
      <c r="F38" s="354"/>
      <c r="G38" s="356" t="s">
        <v>734</v>
      </c>
      <c r="H38" s="334"/>
      <c r="I38" s="334"/>
      <c r="J38" s="334"/>
      <c r="K38" s="334"/>
      <c r="L38" s="338" t="e">
        <f t="shared" ref="L38:L39" si="6">(K38-H38)/K38</f>
        <v>#DIV/0!</v>
      </c>
      <c r="M38" s="338" t="e">
        <f t="shared" ref="M38:M39" si="7">(K38-I38)/K38</f>
        <v>#DIV/0!</v>
      </c>
      <c r="N38" s="338" t="e">
        <f t="shared" ref="N38:N39" si="8">(K38-J38)/K38</f>
        <v>#DIV/0!</v>
      </c>
      <c r="O38" s="111"/>
      <c r="P38" s="111"/>
      <c r="Q38" s="113"/>
      <c r="R38" s="113"/>
      <c r="S38" s="113"/>
    </row>
    <row r="39" spans="1:19" ht="25" customHeight="1">
      <c r="A39" s="357"/>
      <c r="B39" s="329" t="s">
        <v>758</v>
      </c>
      <c r="C39" s="362"/>
      <c r="D39" s="363"/>
      <c r="E39" s="359"/>
      <c r="F39" s="358"/>
      <c r="G39" s="356" t="s">
        <v>732</v>
      </c>
      <c r="H39" s="334"/>
      <c r="I39" s="334"/>
      <c r="J39" s="334"/>
      <c r="K39" s="334"/>
      <c r="L39" s="338" t="e">
        <f t="shared" si="6"/>
        <v>#DIV/0!</v>
      </c>
      <c r="M39" s="338" t="e">
        <f t="shared" si="7"/>
        <v>#DIV/0!</v>
      </c>
      <c r="N39" s="338" t="e">
        <f t="shared" si="8"/>
        <v>#DIV/0!</v>
      </c>
      <c r="O39" s="111"/>
      <c r="P39" s="111"/>
      <c r="Q39" s="113"/>
      <c r="R39" s="113"/>
      <c r="S39" s="113"/>
    </row>
  </sheetData>
  <mergeCells count="49">
    <mergeCell ref="C36:C39"/>
    <mergeCell ref="D36:D39"/>
    <mergeCell ref="C34:S34"/>
    <mergeCell ref="B36:B37"/>
    <mergeCell ref="A36:A39"/>
    <mergeCell ref="H29:I29"/>
    <mergeCell ref="J29:K29"/>
    <mergeCell ref="L29:M29"/>
    <mergeCell ref="N30:O30"/>
    <mergeCell ref="P30:Q30"/>
    <mergeCell ref="R30:S30"/>
    <mergeCell ref="A29:A33"/>
    <mergeCell ref="B29:B30"/>
    <mergeCell ref="C29:C33"/>
    <mergeCell ref="D29:D33"/>
    <mergeCell ref="E29:E33"/>
    <mergeCell ref="F29:F33"/>
    <mergeCell ref="C22:S22"/>
    <mergeCell ref="A24:A27"/>
    <mergeCell ref="B24:B25"/>
    <mergeCell ref="C24:C27"/>
    <mergeCell ref="D24:D27"/>
    <mergeCell ref="E24:E27"/>
    <mergeCell ref="F24:F27"/>
    <mergeCell ref="E36:E39"/>
    <mergeCell ref="F36:F39"/>
    <mergeCell ref="H15:I15"/>
    <mergeCell ref="J15:K15"/>
    <mergeCell ref="L15:M15"/>
    <mergeCell ref="N16:O16"/>
    <mergeCell ref="P16:Q16"/>
    <mergeCell ref="R16:S16"/>
    <mergeCell ref="F8:F13"/>
    <mergeCell ref="A15:A21"/>
    <mergeCell ref="B15:B16"/>
    <mergeCell ref="C15:C21"/>
    <mergeCell ref="D15:D21"/>
    <mergeCell ref="E15:E21"/>
    <mergeCell ref="F15:F21"/>
    <mergeCell ref="A1:F2"/>
    <mergeCell ref="C3:F3"/>
    <mergeCell ref="A4:F4"/>
    <mergeCell ref="F5:S5"/>
    <mergeCell ref="C6:S6"/>
    <mergeCell ref="A8:A13"/>
    <mergeCell ref="B8:B9"/>
    <mergeCell ref="C8:C13"/>
    <mergeCell ref="D8:D13"/>
    <mergeCell ref="E8:E13"/>
  </mergeCells>
  <phoneticPr fontId="3" type="noConversion"/>
  <conditionalFormatting sqref="E8">
    <cfRule type="containsText" dxfId="157" priority="37" operator="containsText" text="By VT">
      <formula>NOT(ISERROR(SEARCH("By VT",E8)))</formula>
    </cfRule>
    <cfRule type="containsText" dxfId="156" priority="38" operator="containsText" text="By VT">
      <formula>NOT(ISERROR(SEARCH("By VT",E8)))</formula>
    </cfRule>
  </conditionalFormatting>
  <conditionalFormatting sqref="E15">
    <cfRule type="cellIs" dxfId="155" priority="44" operator="equal">
      <formula>"Not executed"</formula>
    </cfRule>
    <cfRule type="cellIs" dxfId="154" priority="45" operator="equal">
      <formula>"Failed"</formula>
    </cfRule>
    <cfRule type="cellIs" dxfId="153" priority="46" operator="equal">
      <formula>"Passed"</formula>
    </cfRule>
  </conditionalFormatting>
  <conditionalFormatting sqref="E15">
    <cfRule type="containsText" dxfId="152" priority="42" operator="containsText" text="By VT">
      <formula>NOT(ISERROR(SEARCH("By VT",E15)))</formula>
    </cfRule>
    <cfRule type="containsText" dxfId="151" priority="43" operator="containsText" text="By VT">
      <formula>NOT(ISERROR(SEARCH("By VT",E15)))</formula>
    </cfRule>
  </conditionalFormatting>
  <conditionalFormatting sqref="E8">
    <cfRule type="cellIs" dxfId="150" priority="39" operator="equal">
      <formula>"Not executed"</formula>
    </cfRule>
    <cfRule type="cellIs" dxfId="149" priority="40" operator="equal">
      <formula>"Failed"</formula>
    </cfRule>
    <cfRule type="cellIs" dxfId="148" priority="41" operator="equal">
      <formula>"Passed"</formula>
    </cfRule>
  </conditionalFormatting>
  <conditionalFormatting sqref="E24">
    <cfRule type="containsText" dxfId="147" priority="17" operator="containsText" text="By VT">
      <formula>NOT(ISERROR(SEARCH("By VT",E24)))</formula>
    </cfRule>
    <cfRule type="containsText" dxfId="146" priority="18" operator="containsText" text="By VT">
      <formula>NOT(ISERROR(SEARCH("By VT",E24)))</formula>
    </cfRule>
  </conditionalFormatting>
  <conditionalFormatting sqref="E29">
    <cfRule type="cellIs" dxfId="145" priority="24" operator="equal">
      <formula>"Not executed"</formula>
    </cfRule>
    <cfRule type="cellIs" dxfId="144" priority="25" operator="equal">
      <formula>"Failed"</formula>
    </cfRule>
    <cfRule type="cellIs" dxfId="143" priority="26" operator="equal">
      <formula>"Passed"</formula>
    </cfRule>
  </conditionalFormatting>
  <conditionalFormatting sqref="E29">
    <cfRule type="containsText" dxfId="142" priority="22" operator="containsText" text="By VT">
      <formula>NOT(ISERROR(SEARCH("By VT",E29)))</formula>
    </cfRule>
    <cfRule type="containsText" dxfId="141" priority="23" operator="containsText" text="By VT">
      <formula>NOT(ISERROR(SEARCH("By VT",E29)))</formula>
    </cfRule>
  </conditionalFormatting>
  <conditionalFormatting sqref="E24">
    <cfRule type="cellIs" dxfId="140" priority="19" operator="equal">
      <formula>"Not executed"</formula>
    </cfRule>
    <cfRule type="cellIs" dxfId="139" priority="20" operator="equal">
      <formula>"Failed"</formula>
    </cfRule>
    <cfRule type="cellIs" dxfId="138" priority="21" operator="equal">
      <formula>"Passed"</formula>
    </cfRule>
  </conditionalFormatting>
  <conditionalFormatting sqref="E36:E39">
    <cfRule type="cellIs" dxfId="137" priority="5" operator="equal">
      <formula>"Failed"</formula>
    </cfRule>
    <cfRule type="cellIs" dxfId="136" priority="6" operator="equal">
      <formula>"Passed"</formula>
    </cfRule>
  </conditionalFormatting>
  <conditionalFormatting sqref="E36:E39">
    <cfRule type="cellIs" dxfId="135" priority="4" operator="equal">
      <formula>"Not executed"</formula>
    </cfRule>
  </conditionalFormatting>
  <dataValidations count="1">
    <dataValidation type="list" allowBlank="1" showInputMessage="1" showErrorMessage="1" sqref="E15 E8 E29 E24 E36:E39">
      <formula1>"Pass by VT, Fail by VT, Passed,Failed,Not executed"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7" workbookViewId="0">
      <selection activeCell="C13" sqref="C13:C17"/>
    </sheetView>
  </sheetViews>
  <sheetFormatPr defaultRowHeight="14"/>
  <cols>
    <col min="2" max="2" width="17.4140625" customWidth="1"/>
    <col min="3" max="3" width="32.6640625" customWidth="1"/>
    <col min="4" max="4" width="27.08203125" customWidth="1"/>
    <col min="5" max="5" width="13" customWidth="1"/>
    <col min="6" max="6" width="13.25" customWidth="1"/>
    <col min="7" max="7" width="21.4140625" customWidth="1"/>
    <col min="8" max="8" width="16.6640625" customWidth="1"/>
    <col min="9" max="9" width="15.58203125" customWidth="1"/>
    <col min="10" max="10" width="12.1640625" customWidth="1"/>
    <col min="11" max="11" width="10.4140625" customWidth="1"/>
    <col min="12" max="12" width="14.4140625" customWidth="1"/>
    <col min="13" max="13" width="17" customWidth="1"/>
  </cols>
  <sheetData>
    <row r="1" spans="1:17" ht="14" customHeight="1">
      <c r="A1" s="364" t="s">
        <v>761</v>
      </c>
      <c r="B1" s="365"/>
      <c r="C1" s="365"/>
      <c r="D1" s="365"/>
      <c r="E1" s="365"/>
      <c r="F1" s="365"/>
      <c r="G1" s="310"/>
      <c r="H1" s="310"/>
      <c r="I1" s="310"/>
      <c r="J1" s="310"/>
      <c r="K1" s="310"/>
      <c r="L1" s="310"/>
      <c r="M1" s="310"/>
      <c r="N1" s="310"/>
    </row>
    <row r="2" spans="1:17" ht="14" customHeight="1">
      <c r="A2" s="364"/>
      <c r="B2" s="365"/>
      <c r="C2" s="365"/>
      <c r="D2" s="365"/>
      <c r="E2" s="365"/>
      <c r="F2" s="365"/>
      <c r="G2" s="310"/>
      <c r="H2" s="310"/>
      <c r="I2" s="310"/>
      <c r="J2" s="310"/>
      <c r="K2" s="310"/>
      <c r="L2" s="310"/>
      <c r="M2" s="310"/>
      <c r="N2" s="310"/>
    </row>
    <row r="3" spans="1:17">
      <c r="A3" s="314" t="s">
        <v>44</v>
      </c>
      <c r="B3" s="62"/>
      <c r="C3" s="315" t="s">
        <v>692</v>
      </c>
      <c r="D3" s="316"/>
      <c r="E3" s="316"/>
      <c r="F3" s="317"/>
      <c r="G3" s="310"/>
      <c r="H3" s="310"/>
      <c r="I3" s="310"/>
      <c r="J3" s="310"/>
      <c r="K3" s="310"/>
      <c r="L3" s="310"/>
      <c r="M3" s="310"/>
      <c r="N3" s="310"/>
      <c r="O3" s="310"/>
      <c r="P3" s="310"/>
    </row>
    <row r="4" spans="1:17" ht="14" customHeight="1">
      <c r="A4" s="366" t="s">
        <v>693</v>
      </c>
      <c r="B4" s="320"/>
      <c r="C4" s="320"/>
      <c r="D4" s="320"/>
      <c r="E4" s="320"/>
      <c r="F4" s="320"/>
      <c r="G4" s="310"/>
      <c r="H4" s="310"/>
      <c r="I4" s="310"/>
      <c r="J4" s="310"/>
      <c r="K4" s="310"/>
      <c r="L4" s="310"/>
      <c r="M4" s="310"/>
      <c r="N4" s="310"/>
    </row>
    <row r="5" spans="1:17" ht="14.5" thickBot="1">
      <c r="A5" s="321" t="s">
        <v>46</v>
      </c>
      <c r="B5" s="322" t="s">
        <v>47</v>
      </c>
      <c r="C5" s="63"/>
      <c r="D5" s="147" t="s">
        <v>48</v>
      </c>
      <c r="E5" s="63" t="s">
        <v>49</v>
      </c>
      <c r="F5" s="367"/>
      <c r="G5" s="368" t="s">
        <v>694</v>
      </c>
      <c r="H5" s="368"/>
      <c r="I5" s="368"/>
      <c r="J5" s="368"/>
      <c r="K5" s="368"/>
      <c r="L5" s="368"/>
      <c r="M5" s="368"/>
      <c r="N5" s="368"/>
      <c r="O5" s="368"/>
      <c r="P5" s="368"/>
      <c r="Q5" s="368"/>
    </row>
    <row r="6" spans="1:17" ht="14.5" customHeight="1" thickBot="1">
      <c r="A6" s="369"/>
      <c r="B6" s="369"/>
      <c r="C6" s="370" t="s">
        <v>777</v>
      </c>
      <c r="D6" s="371"/>
      <c r="E6" s="371"/>
      <c r="F6" s="371"/>
      <c r="G6" s="371"/>
      <c r="H6" s="371"/>
      <c r="I6" s="371"/>
      <c r="J6" s="371"/>
      <c r="K6" s="371"/>
      <c r="L6" s="371"/>
      <c r="M6" s="371"/>
    </row>
    <row r="7" spans="1:17" ht="25" customHeight="1">
      <c r="A7" s="372">
        <v>1</v>
      </c>
      <c r="B7" s="372" t="s">
        <v>773</v>
      </c>
      <c r="C7" s="373" t="s">
        <v>780</v>
      </c>
      <c r="D7" s="374" t="s">
        <v>762</v>
      </c>
      <c r="E7" s="375" t="s">
        <v>57</v>
      </c>
      <c r="F7" s="376"/>
      <c r="G7" s="377"/>
      <c r="H7" s="378" t="s">
        <v>763</v>
      </c>
      <c r="I7" s="378" t="s">
        <v>764</v>
      </c>
      <c r="J7" s="378" t="s">
        <v>765</v>
      </c>
      <c r="K7" s="378" t="s">
        <v>766</v>
      </c>
      <c r="L7" s="111" t="s">
        <v>767</v>
      </c>
      <c r="M7" s="111" t="s">
        <v>768</v>
      </c>
    </row>
    <row r="8" spans="1:17" ht="25" customHeight="1">
      <c r="A8" s="372"/>
      <c r="B8" s="372"/>
      <c r="C8" s="379"/>
      <c r="D8" s="379"/>
      <c r="E8" s="380"/>
      <c r="F8" s="381"/>
      <c r="G8" s="328" t="s">
        <v>769</v>
      </c>
      <c r="H8" s="378"/>
      <c r="I8" s="378"/>
      <c r="J8" s="378"/>
      <c r="K8" s="378"/>
      <c r="L8" s="382" t="e">
        <f>(J8-H8)/H8</f>
        <v>#DIV/0!</v>
      </c>
      <c r="M8" s="383" t="e">
        <f>(K8-I8)/I8</f>
        <v>#DIV/0!</v>
      </c>
    </row>
    <row r="9" spans="1:17" ht="25" customHeight="1">
      <c r="A9" s="372"/>
      <c r="B9" s="372"/>
      <c r="C9" s="379"/>
      <c r="D9" s="379"/>
      <c r="E9" s="380"/>
      <c r="F9" s="381"/>
      <c r="G9" s="384" t="s">
        <v>770</v>
      </c>
      <c r="H9" s="378"/>
      <c r="I9" s="378"/>
      <c r="J9" s="378"/>
      <c r="K9" s="378"/>
      <c r="L9" s="382" t="e">
        <f>(J9-H9)/H9</f>
        <v>#DIV/0!</v>
      </c>
      <c r="M9" s="383" t="e">
        <f>(K9-I9)/I9</f>
        <v>#DIV/0!</v>
      </c>
      <c r="N9" s="385" t="e">
        <f>K9/K8</f>
        <v>#DIV/0!</v>
      </c>
    </row>
    <row r="10" spans="1:17" ht="25" customHeight="1">
      <c r="A10" s="372"/>
      <c r="B10" s="372"/>
      <c r="C10" s="379"/>
      <c r="D10" s="379"/>
      <c r="E10" s="380"/>
      <c r="F10" s="381"/>
      <c r="G10" s="328" t="s">
        <v>771</v>
      </c>
      <c r="H10" s="378"/>
      <c r="I10" s="378"/>
      <c r="J10" s="378"/>
      <c r="K10" s="378"/>
      <c r="L10" s="382" t="e">
        <f t="shared" ref="L10" si="0">(J10-H10)/H10</f>
        <v>#DIV/0!</v>
      </c>
      <c r="M10" s="383"/>
    </row>
    <row r="11" spans="1:17" ht="25" customHeight="1">
      <c r="A11" s="386"/>
      <c r="B11" s="386"/>
      <c r="C11" s="387"/>
      <c r="D11" s="387"/>
      <c r="E11" s="388"/>
      <c r="F11" s="389"/>
      <c r="G11" s="377" t="s">
        <v>772</v>
      </c>
      <c r="H11" s="378"/>
      <c r="I11" s="378"/>
      <c r="J11" s="378"/>
      <c r="K11" s="378"/>
      <c r="L11" s="382" t="e">
        <f>(J11-H11)/H11</f>
        <v>#DIV/0!</v>
      </c>
      <c r="M11" s="383"/>
    </row>
    <row r="12" spans="1:17" ht="14.5" customHeight="1" thickBot="1">
      <c r="A12" s="369"/>
      <c r="B12" s="369"/>
      <c r="C12" s="370" t="s">
        <v>776</v>
      </c>
      <c r="D12" s="371"/>
      <c r="E12" s="371"/>
      <c r="F12" s="371"/>
      <c r="G12" s="371"/>
      <c r="H12" s="371"/>
      <c r="I12" s="371"/>
      <c r="J12" s="371"/>
      <c r="K12" s="371"/>
      <c r="L12" s="371"/>
      <c r="M12" s="371"/>
    </row>
    <row r="13" spans="1:17" ht="25" customHeight="1">
      <c r="A13" s="372">
        <v>2</v>
      </c>
      <c r="B13" s="372" t="s">
        <v>778</v>
      </c>
      <c r="C13" s="373" t="s">
        <v>781</v>
      </c>
      <c r="D13" s="374" t="s">
        <v>779</v>
      </c>
      <c r="E13" s="375" t="s">
        <v>57</v>
      </c>
      <c r="F13" s="352"/>
      <c r="G13" s="390"/>
      <c r="H13" s="391" t="s">
        <v>763</v>
      </c>
      <c r="I13" s="391" t="s">
        <v>764</v>
      </c>
      <c r="J13" s="391" t="s">
        <v>765</v>
      </c>
      <c r="K13" s="391" t="s">
        <v>766</v>
      </c>
      <c r="L13" s="353" t="s">
        <v>774</v>
      </c>
      <c r="M13" s="353" t="s">
        <v>775</v>
      </c>
    </row>
    <row r="14" spans="1:17" ht="25" customHeight="1">
      <c r="A14" s="372"/>
      <c r="B14" s="372"/>
      <c r="C14" s="379"/>
      <c r="D14" s="379"/>
      <c r="E14" s="380"/>
      <c r="F14" s="354"/>
      <c r="G14" s="392" t="s">
        <v>769</v>
      </c>
      <c r="H14" s="391"/>
      <c r="I14" s="391"/>
      <c r="J14" s="391"/>
      <c r="K14" s="391"/>
      <c r="L14" s="393" t="e">
        <f>(J14-H14)/H14</f>
        <v>#DIV/0!</v>
      </c>
      <c r="M14" s="394" t="e">
        <f>(K14-I14)/I14</f>
        <v>#DIV/0!</v>
      </c>
    </row>
    <row r="15" spans="1:17" ht="25" customHeight="1">
      <c r="A15" s="372"/>
      <c r="B15" s="372"/>
      <c r="C15" s="379"/>
      <c r="D15" s="379"/>
      <c r="E15" s="380"/>
      <c r="F15" s="354"/>
      <c r="G15" s="395" t="s">
        <v>770</v>
      </c>
      <c r="H15" s="391"/>
      <c r="I15" s="396"/>
      <c r="J15" s="391"/>
      <c r="K15" s="396"/>
      <c r="L15" s="393" t="e">
        <f>(J15-H15)/H15</f>
        <v>#DIV/0!</v>
      </c>
      <c r="M15" s="394" t="e">
        <f>(K15-I15)/I15</f>
        <v>#DIV/0!</v>
      </c>
      <c r="N15" s="385" t="e">
        <f>K15/K14</f>
        <v>#DIV/0!</v>
      </c>
    </row>
    <row r="16" spans="1:17" ht="25" customHeight="1">
      <c r="A16" s="372"/>
      <c r="B16" s="372"/>
      <c r="C16" s="379"/>
      <c r="D16" s="379"/>
      <c r="E16" s="380"/>
      <c r="F16" s="354"/>
      <c r="G16" s="392"/>
      <c r="H16" s="396"/>
      <c r="I16" s="396"/>
      <c r="J16" s="396"/>
      <c r="K16" s="396"/>
      <c r="L16" s="393"/>
      <c r="M16" s="394"/>
    </row>
    <row r="17" spans="1:13" ht="25" customHeight="1">
      <c r="A17" s="386"/>
      <c r="B17" s="386"/>
      <c r="C17" s="387"/>
      <c r="D17" s="387"/>
      <c r="E17" s="388"/>
      <c r="F17" s="358"/>
      <c r="G17" s="390"/>
      <c r="H17" s="396"/>
      <c r="I17" s="396"/>
      <c r="J17" s="396"/>
      <c r="K17" s="396"/>
      <c r="L17" s="393"/>
      <c r="M17" s="394"/>
    </row>
  </sheetData>
  <mergeCells count="17">
    <mergeCell ref="A13:A17"/>
    <mergeCell ref="B13:B17"/>
    <mergeCell ref="C13:C17"/>
    <mergeCell ref="D13:D17"/>
    <mergeCell ref="E13:E17"/>
    <mergeCell ref="F13:F17"/>
    <mergeCell ref="C12:M12"/>
    <mergeCell ref="A1:F2"/>
    <mergeCell ref="C3:F3"/>
    <mergeCell ref="A4:F4"/>
    <mergeCell ref="C6:M6"/>
    <mergeCell ref="A7:A11"/>
    <mergeCell ref="B7:B11"/>
    <mergeCell ref="C7:C11"/>
    <mergeCell ref="D7:D11"/>
    <mergeCell ref="E7:E11"/>
    <mergeCell ref="F7:F11"/>
  </mergeCells>
  <phoneticPr fontId="3" type="noConversion"/>
  <conditionalFormatting sqref="E7:E11">
    <cfRule type="cellIs" dxfId="134" priority="10" operator="equal">
      <formula>"Not executed"</formula>
    </cfRule>
  </conditionalFormatting>
  <conditionalFormatting sqref="E7:E11">
    <cfRule type="cellIs" dxfId="133" priority="11" operator="equal">
      <formula>"Failed"</formula>
    </cfRule>
    <cfRule type="cellIs" dxfId="132" priority="12" operator="equal">
      <formula>"Passed"</formula>
    </cfRule>
  </conditionalFormatting>
  <conditionalFormatting sqref="G13:G17">
    <cfRule type="cellIs" dxfId="131" priority="8" operator="equal">
      <formula>"Failed"</formula>
    </cfRule>
    <cfRule type="cellIs" dxfId="130" priority="9" operator="equal">
      <formula>"Passed"</formula>
    </cfRule>
  </conditionalFormatting>
  <conditionalFormatting sqref="G13:G17">
    <cfRule type="cellIs" dxfId="129" priority="7" operator="equal">
      <formula>"Not executed"</formula>
    </cfRule>
  </conditionalFormatting>
  <conditionalFormatting sqref="E13:E17">
    <cfRule type="cellIs" dxfId="126" priority="1" operator="equal">
      <formula>"Not executed"</formula>
    </cfRule>
  </conditionalFormatting>
  <conditionalFormatting sqref="E13:E17">
    <cfRule type="cellIs" dxfId="125" priority="2" operator="equal">
      <formula>"Failed"</formula>
    </cfRule>
    <cfRule type="cellIs" dxfId="124" priority="3" operator="equal">
      <formula>"Passed"</formula>
    </cfRule>
  </conditionalFormatting>
  <dataValidations count="1">
    <dataValidation type="list" allowBlank="1" showInputMessage="1" showErrorMessage="1" sqref="E7:E11 E13:E17">
      <formula1>"Pass by VT, Fail by VT, Passed,Failed,Not executed"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D9" sqref="D9"/>
    </sheetView>
  </sheetViews>
  <sheetFormatPr defaultRowHeight="14"/>
  <cols>
    <col min="2" max="2" width="20.4140625" customWidth="1"/>
    <col min="3" max="3" width="26.6640625" customWidth="1"/>
    <col min="4" max="4" width="20.58203125" customWidth="1"/>
    <col min="5" max="5" width="15.6640625" customWidth="1"/>
    <col min="6" max="6" width="13.75" customWidth="1"/>
    <col min="7" max="8" width="8.58203125" customWidth="1"/>
    <col min="9" max="9" width="12.4140625" customWidth="1"/>
  </cols>
  <sheetData>
    <row r="1" spans="1:9">
      <c r="A1" s="216" t="s">
        <v>782</v>
      </c>
      <c r="B1" s="217"/>
      <c r="C1" s="217"/>
      <c r="D1" s="217"/>
      <c r="E1" s="217"/>
      <c r="F1" s="217"/>
      <c r="G1" s="217"/>
      <c r="H1" s="217"/>
      <c r="I1" s="217"/>
    </row>
    <row r="2" spans="1:9">
      <c r="A2" s="217"/>
      <c r="B2" s="217"/>
      <c r="C2" s="217"/>
      <c r="D2" s="217"/>
      <c r="E2" s="217"/>
      <c r="F2" s="217"/>
      <c r="G2" s="217"/>
      <c r="H2" s="217"/>
      <c r="I2" s="217"/>
    </row>
    <row r="3" spans="1:9">
      <c r="A3" s="61" t="s">
        <v>44</v>
      </c>
      <c r="B3" s="62"/>
      <c r="C3" s="218" t="s">
        <v>45</v>
      </c>
      <c r="D3" s="218"/>
      <c r="E3" s="218"/>
      <c r="F3" s="218"/>
      <c r="G3" s="218"/>
      <c r="H3" s="218"/>
      <c r="I3" s="218"/>
    </row>
    <row r="4" spans="1:9">
      <c r="A4" s="63" t="s">
        <v>46</v>
      </c>
      <c r="B4" s="64" t="s">
        <v>47</v>
      </c>
      <c r="C4" s="65"/>
      <c r="D4" s="147" t="s">
        <v>48</v>
      </c>
      <c r="E4" s="397" t="s">
        <v>143</v>
      </c>
      <c r="F4" s="398"/>
      <c r="G4" s="398"/>
      <c r="H4" s="398"/>
      <c r="I4" s="399"/>
    </row>
    <row r="5" spans="1:9">
      <c r="A5" s="67"/>
      <c r="B5" s="67"/>
      <c r="C5" s="68" t="s">
        <v>783</v>
      </c>
      <c r="D5" s="69"/>
      <c r="E5" s="69"/>
      <c r="F5" s="69"/>
      <c r="G5" s="69"/>
      <c r="H5" s="69"/>
      <c r="I5" s="148"/>
    </row>
    <row r="6" spans="1:9">
      <c r="A6" s="400">
        <v>1</v>
      </c>
      <c r="B6" s="74"/>
      <c r="C6" s="401" t="s">
        <v>788</v>
      </c>
      <c r="D6" s="401"/>
      <c r="E6" s="158" t="s">
        <v>784</v>
      </c>
      <c r="F6" s="158" t="s">
        <v>785</v>
      </c>
      <c r="G6" s="402" t="s">
        <v>786</v>
      </c>
      <c r="H6" s="402" t="s">
        <v>787</v>
      </c>
      <c r="I6" s="74"/>
    </row>
    <row r="7" spans="1:9" ht="70">
      <c r="A7" s="403"/>
      <c r="B7" s="404" t="s">
        <v>793</v>
      </c>
      <c r="C7" s="405" t="s">
        <v>792</v>
      </c>
      <c r="D7" s="405" t="s">
        <v>789</v>
      </c>
      <c r="E7" s="405"/>
      <c r="F7" s="405"/>
      <c r="G7" s="406" t="e">
        <f>F7/E7</f>
        <v>#DIV/0!</v>
      </c>
      <c r="H7" s="407" t="e">
        <f>15%-G7</f>
        <v>#DIV/0!</v>
      </c>
      <c r="I7" s="149" t="s">
        <v>57</v>
      </c>
    </row>
    <row r="8" spans="1:9" ht="70">
      <c r="A8" s="403"/>
      <c r="B8" s="404" t="s">
        <v>794</v>
      </c>
      <c r="C8" s="405" t="s">
        <v>790</v>
      </c>
      <c r="D8" s="405" t="s">
        <v>789</v>
      </c>
      <c r="E8" s="405"/>
      <c r="F8" s="405"/>
      <c r="G8" s="406" t="e">
        <f t="shared" ref="G8:G9" si="0">F8/E8</f>
        <v>#DIV/0!</v>
      </c>
      <c r="H8" s="407" t="e">
        <f t="shared" ref="H8:H9" si="1">15%-G8</f>
        <v>#DIV/0!</v>
      </c>
      <c r="I8" s="149" t="s">
        <v>57</v>
      </c>
    </row>
    <row r="9" spans="1:9" ht="70">
      <c r="A9" s="403"/>
      <c r="B9" s="404" t="s">
        <v>795</v>
      </c>
      <c r="C9" s="405" t="s">
        <v>791</v>
      </c>
      <c r="D9" s="405" t="s">
        <v>789</v>
      </c>
      <c r="E9" s="405"/>
      <c r="F9" s="405"/>
      <c r="G9" s="406" t="e">
        <f t="shared" si="0"/>
        <v>#DIV/0!</v>
      </c>
      <c r="H9" s="407" t="e">
        <f t="shared" si="1"/>
        <v>#DIV/0!</v>
      </c>
      <c r="I9" s="149" t="s">
        <v>57</v>
      </c>
    </row>
  </sheetData>
  <mergeCells count="3">
    <mergeCell ref="A1:I2"/>
    <mergeCell ref="C3:I3"/>
    <mergeCell ref="E4:I4"/>
  </mergeCells>
  <phoneticPr fontId="3" type="noConversion"/>
  <conditionalFormatting sqref="I7">
    <cfRule type="cellIs" dxfId="119" priority="7" operator="equal">
      <formula>"Failed"</formula>
    </cfRule>
    <cfRule type="cellIs" dxfId="118" priority="8" operator="equal">
      <formula>"Not executed"</formula>
    </cfRule>
    <cfRule type="cellIs" dxfId="117" priority="9" operator="equal">
      <formula>"passed"</formula>
    </cfRule>
  </conditionalFormatting>
  <conditionalFormatting sqref="I9">
    <cfRule type="cellIs" dxfId="116" priority="1" operator="equal">
      <formula>"Failed"</formula>
    </cfRule>
    <cfRule type="cellIs" dxfId="115" priority="2" operator="equal">
      <formula>"Not executed"</formula>
    </cfRule>
    <cfRule type="cellIs" dxfId="114" priority="3" operator="equal">
      <formula>"passed"</formula>
    </cfRule>
  </conditionalFormatting>
  <conditionalFormatting sqref="I8">
    <cfRule type="cellIs" dxfId="113" priority="4" operator="equal">
      <formula>"Failed"</formula>
    </cfRule>
    <cfRule type="cellIs" dxfId="112" priority="5" operator="equal">
      <formula>"Not executed"</formula>
    </cfRule>
    <cfRule type="cellIs" dxfId="111" priority="6" operator="equal">
      <formula>"passed"</formula>
    </cfRule>
  </conditionalFormatting>
  <dataValidations count="1">
    <dataValidation type="list" allowBlank="1" showInputMessage="1" showErrorMessage="1" sqref="I7:I9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4" workbookViewId="0">
      <selection activeCell="H16" sqref="H16"/>
    </sheetView>
  </sheetViews>
  <sheetFormatPr defaultRowHeight="14"/>
  <cols>
    <col min="2" max="2" width="13.5" customWidth="1"/>
    <col min="3" max="3" width="33.9140625" customWidth="1"/>
    <col min="4" max="4" width="20.9140625" customWidth="1"/>
    <col min="5" max="5" width="13.6640625" customWidth="1"/>
    <col min="6" max="6" width="12" customWidth="1"/>
    <col min="7" max="7" width="9.75" customWidth="1"/>
    <col min="8" max="8" width="10.6640625" customWidth="1"/>
    <col min="9" max="9" width="10.9140625" customWidth="1"/>
  </cols>
  <sheetData>
    <row r="1" spans="1:9">
      <c r="A1" s="216" t="s">
        <v>796</v>
      </c>
      <c r="B1" s="216"/>
      <c r="C1" s="216"/>
      <c r="D1" s="216"/>
      <c r="E1" s="216"/>
      <c r="F1" s="216"/>
      <c r="G1" s="310"/>
      <c r="H1" s="310"/>
      <c r="I1" s="310"/>
    </row>
    <row r="2" spans="1:9">
      <c r="A2" s="216"/>
      <c r="B2" s="216"/>
      <c r="C2" s="216"/>
      <c r="D2" s="216"/>
      <c r="E2" s="216"/>
      <c r="F2" s="216"/>
      <c r="G2" s="408"/>
      <c r="H2" s="409"/>
      <c r="I2" s="410"/>
    </row>
    <row r="3" spans="1:9">
      <c r="A3" s="61" t="s">
        <v>44</v>
      </c>
      <c r="B3" s="62"/>
      <c r="C3" s="218" t="s">
        <v>45</v>
      </c>
      <c r="D3" s="218"/>
      <c r="E3" s="218"/>
      <c r="F3" s="218"/>
      <c r="G3" s="408"/>
      <c r="H3" s="408"/>
      <c r="I3" s="408"/>
    </row>
    <row r="4" spans="1:9">
      <c r="A4" s="63" t="s">
        <v>46</v>
      </c>
      <c r="B4" s="64" t="s">
        <v>47</v>
      </c>
      <c r="C4" s="65"/>
      <c r="D4" s="147" t="s">
        <v>48</v>
      </c>
      <c r="E4" s="219" t="s">
        <v>49</v>
      </c>
      <c r="F4" s="219"/>
      <c r="G4" s="408"/>
      <c r="H4" s="408"/>
      <c r="I4" s="408"/>
    </row>
    <row r="5" spans="1:9">
      <c r="A5" s="411"/>
      <c r="B5" s="412"/>
      <c r="C5" s="413" t="s">
        <v>797</v>
      </c>
      <c r="D5" s="411"/>
      <c r="E5" s="411"/>
      <c r="F5" s="71"/>
      <c r="G5" s="71"/>
      <c r="H5" s="310"/>
      <c r="I5" s="310"/>
    </row>
    <row r="6" spans="1:9">
      <c r="A6" s="131">
        <v>1</v>
      </c>
      <c r="B6" s="414"/>
      <c r="C6" s="415" t="s">
        <v>798</v>
      </c>
      <c r="D6" s="416"/>
      <c r="E6" s="417"/>
      <c r="F6" s="74" t="s">
        <v>799</v>
      </c>
      <c r="G6" s="74" t="s">
        <v>800</v>
      </c>
      <c r="H6" s="74" t="s">
        <v>800</v>
      </c>
      <c r="I6" s="74" t="s">
        <v>800</v>
      </c>
    </row>
    <row r="7" spans="1:9" ht="20" customHeight="1">
      <c r="A7" s="418"/>
      <c r="B7" s="419" t="s">
        <v>808</v>
      </c>
      <c r="C7" s="420" t="s">
        <v>801</v>
      </c>
      <c r="D7" s="421" t="s">
        <v>802</v>
      </c>
      <c r="E7" s="149" t="s">
        <v>57</v>
      </c>
      <c r="F7" s="401" t="s">
        <v>803</v>
      </c>
      <c r="G7" s="131"/>
      <c r="H7" s="131"/>
      <c r="I7" s="131"/>
    </row>
    <row r="8" spans="1:9" ht="20" customHeight="1">
      <c r="A8" s="418"/>
      <c r="B8" s="419" t="s">
        <v>809</v>
      </c>
      <c r="C8" s="420"/>
      <c r="D8" s="421"/>
      <c r="E8" s="149" t="s">
        <v>57</v>
      </c>
      <c r="F8" s="401" t="s">
        <v>804</v>
      </c>
      <c r="G8" s="131"/>
      <c r="H8" s="131"/>
      <c r="I8" s="131"/>
    </row>
    <row r="9" spans="1:9" ht="20" customHeight="1">
      <c r="A9" s="418"/>
      <c r="B9" s="419" t="s">
        <v>810</v>
      </c>
      <c r="C9" s="420"/>
      <c r="D9" s="421"/>
      <c r="E9" s="149" t="s">
        <v>57</v>
      </c>
      <c r="F9" s="401" t="s">
        <v>818</v>
      </c>
      <c r="G9" s="131"/>
      <c r="H9" s="131"/>
      <c r="I9" s="131"/>
    </row>
    <row r="10" spans="1:9" ht="20" customHeight="1">
      <c r="A10" s="418"/>
      <c r="B10" s="419" t="s">
        <v>811</v>
      </c>
      <c r="C10" s="420"/>
      <c r="D10" s="421"/>
      <c r="E10" s="149" t="s">
        <v>57</v>
      </c>
      <c r="F10" s="401" t="s">
        <v>819</v>
      </c>
      <c r="G10" s="131"/>
      <c r="H10" s="131"/>
      <c r="I10" s="131"/>
    </row>
    <row r="11" spans="1:9" ht="20" customHeight="1">
      <c r="A11" s="418"/>
      <c r="B11" s="419" t="s">
        <v>812</v>
      </c>
      <c r="C11" s="420"/>
      <c r="D11" s="421"/>
      <c r="E11" s="149" t="s">
        <v>57</v>
      </c>
      <c r="F11" s="401" t="s">
        <v>820</v>
      </c>
      <c r="G11" s="131"/>
      <c r="H11" s="131"/>
      <c r="I11" s="131"/>
    </row>
    <row r="12" spans="1:9">
      <c r="A12" s="131">
        <v>2</v>
      </c>
      <c r="B12" s="132"/>
      <c r="C12" s="415" t="s">
        <v>805</v>
      </c>
      <c r="D12" s="416"/>
      <c r="E12" s="417"/>
      <c r="F12" s="74" t="s">
        <v>799</v>
      </c>
      <c r="G12" s="74" t="s">
        <v>800</v>
      </c>
      <c r="H12" s="74" t="s">
        <v>800</v>
      </c>
      <c r="I12" s="74" t="s">
        <v>800</v>
      </c>
    </row>
    <row r="13" spans="1:9" ht="20" customHeight="1">
      <c r="A13" s="418"/>
      <c r="B13" s="419" t="s">
        <v>813</v>
      </c>
      <c r="C13" s="420" t="s">
        <v>806</v>
      </c>
      <c r="D13" s="421" t="s">
        <v>807</v>
      </c>
      <c r="E13" s="149" t="s">
        <v>57</v>
      </c>
      <c r="F13" s="401" t="s">
        <v>803</v>
      </c>
      <c r="G13" s="131"/>
      <c r="H13" s="131"/>
      <c r="I13" s="131"/>
    </row>
    <row r="14" spans="1:9" ht="20" customHeight="1">
      <c r="A14" s="418"/>
      <c r="B14" s="419" t="s">
        <v>814</v>
      </c>
      <c r="C14" s="420"/>
      <c r="D14" s="421"/>
      <c r="E14" s="149" t="s">
        <v>57</v>
      </c>
      <c r="F14" s="401" t="s">
        <v>804</v>
      </c>
      <c r="G14" s="131"/>
      <c r="H14" s="131"/>
      <c r="I14" s="131"/>
    </row>
    <row r="15" spans="1:9" ht="20" customHeight="1">
      <c r="A15" s="418"/>
      <c r="B15" s="419" t="s">
        <v>815</v>
      </c>
      <c r="C15" s="420"/>
      <c r="D15" s="421"/>
      <c r="E15" s="149" t="s">
        <v>57</v>
      </c>
      <c r="F15" s="401" t="s">
        <v>818</v>
      </c>
      <c r="G15" s="131"/>
      <c r="H15" s="131"/>
      <c r="I15" s="131"/>
    </row>
    <row r="16" spans="1:9" ht="20" customHeight="1">
      <c r="A16" s="418"/>
      <c r="B16" s="419" t="s">
        <v>816</v>
      </c>
      <c r="C16" s="420"/>
      <c r="D16" s="421"/>
      <c r="E16" s="149" t="s">
        <v>57</v>
      </c>
      <c r="F16" s="401" t="s">
        <v>819</v>
      </c>
      <c r="G16" s="131"/>
      <c r="H16" s="131"/>
      <c r="I16" s="131"/>
    </row>
    <row r="17" spans="1:9" ht="20" customHeight="1">
      <c r="A17" s="418"/>
      <c r="B17" s="419" t="s">
        <v>817</v>
      </c>
      <c r="C17" s="420"/>
      <c r="D17" s="422"/>
      <c r="E17" s="149" t="s">
        <v>57</v>
      </c>
      <c r="F17" s="401" t="s">
        <v>820</v>
      </c>
      <c r="G17" s="131"/>
      <c r="H17" s="131"/>
      <c r="I17" s="131"/>
    </row>
  </sheetData>
  <mergeCells count="9">
    <mergeCell ref="A13:A17"/>
    <mergeCell ref="C13:C17"/>
    <mergeCell ref="D13:D17"/>
    <mergeCell ref="A1:F2"/>
    <mergeCell ref="C3:F3"/>
    <mergeCell ref="E4:F4"/>
    <mergeCell ref="A7:A11"/>
    <mergeCell ref="C7:C11"/>
    <mergeCell ref="D7:D11"/>
  </mergeCells>
  <phoneticPr fontId="3" type="noConversion"/>
  <conditionalFormatting sqref="E13:E17">
    <cfRule type="cellIs" dxfId="110" priority="1" operator="equal">
      <formula>"Failed"</formula>
    </cfRule>
    <cfRule type="cellIs" dxfId="109" priority="2" operator="equal">
      <formula>"Not executed"</formula>
    </cfRule>
    <cfRule type="cellIs" dxfId="108" priority="3" operator="equal">
      <formula>"passed"</formula>
    </cfRule>
  </conditionalFormatting>
  <conditionalFormatting sqref="E7:E11">
    <cfRule type="cellIs" dxfId="107" priority="4" operator="equal">
      <formula>"Failed"</formula>
    </cfRule>
    <cfRule type="cellIs" dxfId="106" priority="5" operator="equal">
      <formula>"Not executed"</formula>
    </cfRule>
    <cfRule type="cellIs" dxfId="105" priority="6" operator="equal">
      <formula>"passed"</formula>
    </cfRule>
  </conditionalFormatting>
  <dataValidations count="1">
    <dataValidation type="list" allowBlank="1" showInputMessage="1" showErrorMessage="1" sqref="E7:E11 E13:E17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22" zoomScale="70" zoomScaleNormal="70" workbookViewId="0">
      <selection activeCell="K17" sqref="K17"/>
    </sheetView>
  </sheetViews>
  <sheetFormatPr defaultRowHeight="14"/>
  <cols>
    <col min="2" max="2" width="14.75" customWidth="1"/>
    <col min="3" max="3" width="25.5" customWidth="1"/>
    <col min="4" max="4" width="34.75" customWidth="1"/>
    <col min="5" max="5" width="33.58203125" customWidth="1"/>
    <col min="6" max="6" width="18.83203125" customWidth="1"/>
    <col min="7" max="7" width="8.9140625" customWidth="1"/>
  </cols>
  <sheetData>
    <row r="1" spans="1:7">
      <c r="A1" s="264" t="s">
        <v>578</v>
      </c>
      <c r="B1" s="184"/>
      <c r="C1" s="184"/>
      <c r="D1" s="184"/>
      <c r="E1" s="184"/>
      <c r="F1" s="184"/>
      <c r="G1" s="265"/>
    </row>
    <row r="2" spans="1:7">
      <c r="A2" s="185"/>
      <c r="B2" s="186"/>
      <c r="C2" s="186"/>
      <c r="D2" s="186"/>
      <c r="E2" s="186"/>
      <c r="F2" s="186"/>
      <c r="G2" s="202"/>
    </row>
    <row r="3" spans="1:7" ht="14.5" thickBot="1">
      <c r="A3" s="150" t="s">
        <v>365</v>
      </c>
      <c r="B3" s="151"/>
      <c r="C3" s="266" t="s">
        <v>366</v>
      </c>
      <c r="D3" s="267"/>
      <c r="E3" s="267"/>
      <c r="F3" s="267"/>
      <c r="G3" s="268"/>
    </row>
    <row r="4" spans="1:7" ht="14.5" thickBot="1">
      <c r="A4" s="152" t="s">
        <v>367</v>
      </c>
      <c r="B4" s="153" t="s">
        <v>368</v>
      </c>
      <c r="C4" s="154" t="s">
        <v>369</v>
      </c>
      <c r="D4" s="154" t="s">
        <v>370</v>
      </c>
      <c r="E4" s="154" t="s">
        <v>371</v>
      </c>
      <c r="F4" s="154" t="s">
        <v>143</v>
      </c>
      <c r="G4" s="155"/>
    </row>
    <row r="5" spans="1:7" ht="20" customHeight="1">
      <c r="A5" s="157"/>
      <c r="B5" s="157"/>
      <c r="C5" s="157"/>
      <c r="D5" s="157" t="s">
        <v>615</v>
      </c>
      <c r="E5" s="157"/>
      <c r="F5" s="157"/>
      <c r="G5" s="157"/>
    </row>
    <row r="6" spans="1:7" ht="154">
      <c r="A6" s="158">
        <v>1</v>
      </c>
      <c r="B6" s="278" t="s">
        <v>650</v>
      </c>
      <c r="C6" s="279" t="s">
        <v>581</v>
      </c>
      <c r="D6" s="303" t="s">
        <v>616</v>
      </c>
      <c r="E6" s="304" t="s">
        <v>617</v>
      </c>
      <c r="F6" s="282" t="s">
        <v>57</v>
      </c>
      <c r="G6" s="283"/>
    </row>
    <row r="7" spans="1:7" ht="154">
      <c r="A7" s="158">
        <v>2</v>
      </c>
      <c r="B7" s="278" t="s">
        <v>651</v>
      </c>
      <c r="C7" s="279" t="s">
        <v>581</v>
      </c>
      <c r="D7" s="303" t="s">
        <v>618</v>
      </c>
      <c r="E7" s="304" t="s">
        <v>619</v>
      </c>
      <c r="F7" s="282" t="s">
        <v>57</v>
      </c>
      <c r="G7" s="283"/>
    </row>
    <row r="8" spans="1:7" ht="126">
      <c r="A8" s="158">
        <v>3</v>
      </c>
      <c r="B8" s="278" t="s">
        <v>652</v>
      </c>
      <c r="C8" s="279" t="s">
        <v>581</v>
      </c>
      <c r="D8" s="303" t="s">
        <v>620</v>
      </c>
      <c r="E8" s="304" t="s">
        <v>621</v>
      </c>
      <c r="F8" s="282" t="s">
        <v>57</v>
      </c>
      <c r="G8" s="283"/>
    </row>
    <row r="9" spans="1:7" ht="126">
      <c r="A9" s="158">
        <v>4</v>
      </c>
      <c r="B9" s="278" t="s">
        <v>653</v>
      </c>
      <c r="C9" s="279" t="s">
        <v>581</v>
      </c>
      <c r="D9" s="303" t="s">
        <v>622</v>
      </c>
      <c r="E9" s="304" t="s">
        <v>623</v>
      </c>
      <c r="F9" s="282" t="s">
        <v>57</v>
      </c>
      <c r="G9" s="283"/>
    </row>
    <row r="10" spans="1:7" ht="140">
      <c r="A10" s="158">
        <v>5</v>
      </c>
      <c r="B10" s="278" t="s">
        <v>654</v>
      </c>
      <c r="C10" s="279" t="s">
        <v>581</v>
      </c>
      <c r="D10" s="303" t="s">
        <v>624</v>
      </c>
      <c r="E10" s="304" t="s">
        <v>625</v>
      </c>
      <c r="F10" s="282" t="s">
        <v>57</v>
      </c>
      <c r="G10" s="283"/>
    </row>
    <row r="11" spans="1:7" ht="140.5" thickBot="1">
      <c r="A11" s="158">
        <v>6</v>
      </c>
      <c r="B11" s="278" t="s">
        <v>655</v>
      </c>
      <c r="C11" s="279" t="s">
        <v>581</v>
      </c>
      <c r="D11" s="303" t="s">
        <v>626</v>
      </c>
      <c r="E11" s="304" t="s">
        <v>627</v>
      </c>
      <c r="F11" s="282" t="s">
        <v>57</v>
      </c>
      <c r="G11" s="283"/>
    </row>
    <row r="12" spans="1:7" ht="20" customHeight="1">
      <c r="A12" s="157"/>
      <c r="B12" s="157"/>
      <c r="C12" s="157"/>
      <c r="D12" s="157" t="s">
        <v>628</v>
      </c>
      <c r="E12" s="157"/>
      <c r="F12" s="157"/>
      <c r="G12" s="157"/>
    </row>
    <row r="13" spans="1:7" s="106" customFormat="1" ht="150" customHeight="1" thickBot="1">
      <c r="A13" s="158">
        <v>1</v>
      </c>
      <c r="B13" s="278" t="s">
        <v>656</v>
      </c>
      <c r="C13" s="279" t="s">
        <v>642</v>
      </c>
      <c r="D13" s="303" t="s">
        <v>616</v>
      </c>
      <c r="E13" s="304" t="s">
        <v>617</v>
      </c>
      <c r="F13" s="305" t="s">
        <v>57</v>
      </c>
      <c r="G13" s="304"/>
    </row>
    <row r="14" spans="1:7" s="106" customFormat="1" ht="150" customHeight="1" thickTop="1" thickBot="1">
      <c r="A14" s="158">
        <v>2</v>
      </c>
      <c r="B14" s="278" t="s">
        <v>657</v>
      </c>
      <c r="C14" s="279" t="s">
        <v>642</v>
      </c>
      <c r="D14" s="303" t="s">
        <v>618</v>
      </c>
      <c r="E14" s="304" t="s">
        <v>619</v>
      </c>
      <c r="F14" s="305" t="s">
        <v>57</v>
      </c>
      <c r="G14" s="304"/>
    </row>
    <row r="15" spans="1:7" s="106" customFormat="1" ht="150" customHeight="1" thickTop="1" thickBot="1">
      <c r="A15" s="158">
        <v>3</v>
      </c>
      <c r="B15" s="278" t="s">
        <v>658</v>
      </c>
      <c r="C15" s="279" t="s">
        <v>642</v>
      </c>
      <c r="D15" s="303" t="s">
        <v>629</v>
      </c>
      <c r="E15" s="304" t="s">
        <v>630</v>
      </c>
      <c r="F15" s="305" t="s">
        <v>57</v>
      </c>
      <c r="G15" s="304"/>
    </row>
    <row r="16" spans="1:7" s="106" customFormat="1" ht="150" customHeight="1" thickTop="1" thickBot="1">
      <c r="A16" s="158">
        <v>4</v>
      </c>
      <c r="B16" s="278" t="s">
        <v>659</v>
      </c>
      <c r="C16" s="279" t="s">
        <v>642</v>
      </c>
      <c r="D16" s="303" t="s">
        <v>631</v>
      </c>
      <c r="E16" s="304" t="s">
        <v>632</v>
      </c>
      <c r="F16" s="305" t="s">
        <v>57</v>
      </c>
      <c r="G16" s="304"/>
    </row>
    <row r="17" spans="1:7" s="106" customFormat="1" ht="150" customHeight="1" thickTop="1" thickBot="1">
      <c r="A17" s="158">
        <v>5</v>
      </c>
      <c r="B17" s="278" t="s">
        <v>660</v>
      </c>
      <c r="C17" s="279" t="s">
        <v>642</v>
      </c>
      <c r="D17" s="303" t="s">
        <v>633</v>
      </c>
      <c r="E17" s="304" t="s">
        <v>634</v>
      </c>
      <c r="F17" s="305" t="s">
        <v>57</v>
      </c>
      <c r="G17" s="304"/>
    </row>
    <row r="18" spans="1:7" s="106" customFormat="1" ht="150" customHeight="1" thickTop="1" thickBot="1">
      <c r="A18" s="158">
        <v>6</v>
      </c>
      <c r="B18" s="278" t="s">
        <v>661</v>
      </c>
      <c r="C18" s="279" t="s">
        <v>642</v>
      </c>
      <c r="D18" s="303" t="s">
        <v>635</v>
      </c>
      <c r="E18" s="304" t="s">
        <v>625</v>
      </c>
      <c r="F18" s="305" t="s">
        <v>57</v>
      </c>
      <c r="G18" s="304"/>
    </row>
    <row r="19" spans="1:7" s="106" customFormat="1" ht="150" customHeight="1" thickTop="1" thickBot="1">
      <c r="A19" s="158">
        <v>7</v>
      </c>
      <c r="B19" s="278" t="s">
        <v>662</v>
      </c>
      <c r="C19" s="279" t="s">
        <v>642</v>
      </c>
      <c r="D19" s="303" t="s">
        <v>636</v>
      </c>
      <c r="E19" s="304" t="s">
        <v>637</v>
      </c>
      <c r="F19" s="305" t="s">
        <v>57</v>
      </c>
      <c r="G19" s="304"/>
    </row>
    <row r="20" spans="1:7" s="106" customFormat="1" ht="150" customHeight="1" thickTop="1" thickBot="1">
      <c r="A20" s="158">
        <v>8</v>
      </c>
      <c r="B20" s="278" t="s">
        <v>663</v>
      </c>
      <c r="C20" s="279" t="s">
        <v>642</v>
      </c>
      <c r="D20" s="303" t="s">
        <v>638</v>
      </c>
      <c r="E20" s="304" t="s">
        <v>639</v>
      </c>
      <c r="F20" s="305" t="s">
        <v>57</v>
      </c>
      <c r="G20" s="304"/>
    </row>
    <row r="21" spans="1:7" s="106" customFormat="1" ht="150" customHeight="1" thickTop="1" thickBot="1">
      <c r="A21" s="158">
        <v>9</v>
      </c>
      <c r="B21" s="278" t="s">
        <v>664</v>
      </c>
      <c r="C21" s="279" t="s">
        <v>642</v>
      </c>
      <c r="D21" s="303" t="s">
        <v>640</v>
      </c>
      <c r="E21" s="304" t="s">
        <v>641</v>
      </c>
      <c r="F21" s="305" t="s">
        <v>57</v>
      </c>
      <c r="G21" s="304"/>
    </row>
    <row r="22" spans="1:7" ht="20" customHeight="1" thickTop="1">
      <c r="A22" s="157"/>
      <c r="B22" s="157"/>
      <c r="C22" s="157"/>
      <c r="D22" s="157" t="s">
        <v>643</v>
      </c>
      <c r="E22" s="157"/>
      <c r="F22" s="157"/>
      <c r="G22" s="157"/>
    </row>
    <row r="23" spans="1:7" ht="150" customHeight="1" thickBot="1">
      <c r="A23" s="158">
        <v>1</v>
      </c>
      <c r="B23" s="278" t="s">
        <v>665</v>
      </c>
      <c r="C23" s="279" t="s">
        <v>642</v>
      </c>
      <c r="D23" s="303" t="s">
        <v>644</v>
      </c>
      <c r="E23" s="304" t="s">
        <v>645</v>
      </c>
      <c r="F23" s="305" t="s">
        <v>57</v>
      </c>
      <c r="G23" s="304"/>
    </row>
    <row r="24" spans="1:7" ht="150" customHeight="1" thickTop="1" thickBot="1">
      <c r="A24" s="158">
        <v>2</v>
      </c>
      <c r="B24" s="278" t="s">
        <v>666</v>
      </c>
      <c r="C24" s="279" t="s">
        <v>642</v>
      </c>
      <c r="D24" s="280" t="s">
        <v>646</v>
      </c>
      <c r="E24" s="281" t="s">
        <v>647</v>
      </c>
      <c r="F24" s="305" t="s">
        <v>57</v>
      </c>
      <c r="G24" s="304"/>
    </row>
    <row r="25" spans="1:7" ht="141" thickTop="1" thickBot="1">
      <c r="A25" s="158">
        <v>3</v>
      </c>
      <c r="B25" s="278" t="s">
        <v>667</v>
      </c>
      <c r="C25" s="279" t="s">
        <v>642</v>
      </c>
      <c r="D25" s="280" t="s">
        <v>648</v>
      </c>
      <c r="E25" s="281" t="s">
        <v>649</v>
      </c>
      <c r="F25" s="305" t="s">
        <v>57</v>
      </c>
      <c r="G25" s="304"/>
    </row>
    <row r="26" spans="1:7" ht="14.5" thickTop="1"/>
  </sheetData>
  <mergeCells count="2">
    <mergeCell ref="A1:G2"/>
    <mergeCell ref="C3:G3"/>
  </mergeCells>
  <phoneticPr fontId="3" type="noConversion"/>
  <conditionalFormatting sqref="F11">
    <cfRule type="cellIs" dxfId="104" priority="1" operator="equal">
      <formula>"Not executed"</formula>
    </cfRule>
  </conditionalFormatting>
  <conditionalFormatting sqref="F4">
    <cfRule type="cellIs" dxfId="103" priority="19" operator="equal">
      <formula>"Not executed"</formula>
    </cfRule>
  </conditionalFormatting>
  <conditionalFormatting sqref="F1:F2">
    <cfRule type="cellIs" dxfId="102" priority="23" operator="equal">
      <formula>"Failed"</formula>
    </cfRule>
    <cfRule type="cellIs" dxfId="101" priority="24" operator="equal">
      <formula>"Passed"</formula>
    </cfRule>
  </conditionalFormatting>
  <conditionalFormatting sqref="F1:F2">
    <cfRule type="cellIs" dxfId="100" priority="22" operator="equal">
      <formula>"Not executed"</formula>
    </cfRule>
  </conditionalFormatting>
  <conditionalFormatting sqref="F4">
    <cfRule type="cellIs" dxfId="99" priority="20" operator="equal">
      <formula>"Failed"</formula>
    </cfRule>
    <cfRule type="cellIs" dxfId="98" priority="21" operator="equal">
      <formula>"Passed"</formula>
    </cfRule>
  </conditionalFormatting>
  <conditionalFormatting sqref="F6">
    <cfRule type="cellIs" dxfId="97" priority="16" operator="equal">
      <formula>"Not executed"</formula>
    </cfRule>
  </conditionalFormatting>
  <conditionalFormatting sqref="F6">
    <cfRule type="cellIs" dxfId="96" priority="17" operator="equal">
      <formula>"Failed"</formula>
    </cfRule>
    <cfRule type="cellIs" dxfId="95" priority="18" operator="equal">
      <formula>"Passed"</formula>
    </cfRule>
  </conditionalFormatting>
  <conditionalFormatting sqref="F7">
    <cfRule type="cellIs" dxfId="94" priority="13" operator="equal">
      <formula>"Not executed"</formula>
    </cfRule>
  </conditionalFormatting>
  <conditionalFormatting sqref="F7">
    <cfRule type="cellIs" dxfId="93" priority="14" operator="equal">
      <formula>"Failed"</formula>
    </cfRule>
    <cfRule type="cellIs" dxfId="92" priority="15" operator="equal">
      <formula>"Passed"</formula>
    </cfRule>
  </conditionalFormatting>
  <conditionalFormatting sqref="F8">
    <cfRule type="cellIs" dxfId="91" priority="10" operator="equal">
      <formula>"Not executed"</formula>
    </cfRule>
  </conditionalFormatting>
  <conditionalFormatting sqref="F8">
    <cfRule type="cellIs" dxfId="90" priority="11" operator="equal">
      <formula>"Failed"</formula>
    </cfRule>
    <cfRule type="cellIs" dxfId="89" priority="12" operator="equal">
      <formula>"Passed"</formula>
    </cfRule>
  </conditionalFormatting>
  <conditionalFormatting sqref="F9">
    <cfRule type="cellIs" dxfId="88" priority="7" operator="equal">
      <formula>"Not executed"</formula>
    </cfRule>
  </conditionalFormatting>
  <conditionalFormatting sqref="F9">
    <cfRule type="cellIs" dxfId="87" priority="8" operator="equal">
      <formula>"Failed"</formula>
    </cfRule>
    <cfRule type="cellIs" dxfId="86" priority="9" operator="equal">
      <formula>"Passed"</formula>
    </cfRule>
  </conditionalFormatting>
  <conditionalFormatting sqref="F10">
    <cfRule type="cellIs" dxfId="85" priority="4" operator="equal">
      <formula>"Not executed"</formula>
    </cfRule>
  </conditionalFormatting>
  <conditionalFormatting sqref="F10">
    <cfRule type="cellIs" dxfId="84" priority="5" operator="equal">
      <formula>"Failed"</formula>
    </cfRule>
    <cfRule type="cellIs" dxfId="83" priority="6" operator="equal">
      <formula>"Passed"</formula>
    </cfRule>
  </conditionalFormatting>
  <conditionalFormatting sqref="F11">
    <cfRule type="cellIs" dxfId="82" priority="2" operator="equal">
      <formula>"Failed"</formula>
    </cfRule>
    <cfRule type="cellIs" dxfId="81" priority="3" operator="equal">
      <formula>"Passed"</formula>
    </cfRule>
  </conditionalFormatting>
  <dataValidations count="1">
    <dataValidation type="list" allowBlank="1" showInputMessage="1" showErrorMessage="1" sqref="F6:F11 F13:F21 F23:F25">
      <formula1>"Pass by VT, Fail by VT, Passed,Failed,Not executed"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4" zoomScale="85" zoomScaleNormal="85" workbookViewId="0">
      <selection activeCell="D12" sqref="D12"/>
    </sheetView>
  </sheetViews>
  <sheetFormatPr defaultRowHeight="14"/>
  <cols>
    <col min="2" max="2" width="14.75" customWidth="1"/>
    <col min="3" max="3" width="25.5" customWidth="1"/>
    <col min="4" max="4" width="34.75" customWidth="1"/>
    <col min="5" max="5" width="33.58203125" customWidth="1"/>
    <col min="6" max="6" width="18.83203125" customWidth="1"/>
    <col min="7" max="7" width="8.9140625" customWidth="1"/>
  </cols>
  <sheetData>
    <row r="1" spans="1:9">
      <c r="A1" s="264" t="s">
        <v>578</v>
      </c>
      <c r="B1" s="184"/>
      <c r="C1" s="184"/>
      <c r="D1" s="184"/>
      <c r="E1" s="184"/>
      <c r="F1" s="184"/>
      <c r="G1" s="265"/>
    </row>
    <row r="2" spans="1:9">
      <c r="A2" s="185"/>
      <c r="B2" s="186"/>
      <c r="C2" s="186"/>
      <c r="D2" s="186"/>
      <c r="E2" s="186"/>
      <c r="F2" s="186"/>
      <c r="G2" s="202"/>
    </row>
    <row r="3" spans="1:9" ht="14.5" thickBot="1">
      <c r="A3" s="150" t="s">
        <v>365</v>
      </c>
      <c r="B3" s="151"/>
      <c r="C3" s="266" t="s">
        <v>366</v>
      </c>
      <c r="D3" s="267"/>
      <c r="E3" s="267"/>
      <c r="F3" s="267"/>
      <c r="G3" s="268"/>
    </row>
    <row r="4" spans="1:9" ht="14.5" thickBot="1">
      <c r="A4" s="152" t="s">
        <v>367</v>
      </c>
      <c r="B4" s="153" t="s">
        <v>368</v>
      </c>
      <c r="C4" s="154" t="s">
        <v>369</v>
      </c>
      <c r="D4" s="154" t="s">
        <v>370</v>
      </c>
      <c r="E4" s="154" t="s">
        <v>371</v>
      </c>
      <c r="F4" s="154" t="s">
        <v>143</v>
      </c>
      <c r="G4" s="155"/>
    </row>
    <row r="5" spans="1:9" ht="26">
      <c r="A5" s="157"/>
      <c r="B5" s="157"/>
      <c r="C5" s="157"/>
      <c r="D5" s="157" t="s">
        <v>579</v>
      </c>
      <c r="E5" s="157"/>
      <c r="F5" s="157"/>
      <c r="G5" s="157" t="s">
        <v>580</v>
      </c>
    </row>
    <row r="6" spans="1:9" ht="154">
      <c r="A6" s="158">
        <v>1</v>
      </c>
      <c r="B6" s="278" t="s">
        <v>668</v>
      </c>
      <c r="C6" s="279" t="s">
        <v>581</v>
      </c>
      <c r="D6" s="280" t="s">
        <v>582</v>
      </c>
      <c r="E6" s="281" t="s">
        <v>583</v>
      </c>
      <c r="F6" s="282" t="s">
        <v>57</v>
      </c>
      <c r="G6" s="283"/>
      <c r="H6" s="158"/>
      <c r="I6" s="158"/>
    </row>
    <row r="7" spans="1:9" ht="154.5" thickBot="1">
      <c r="A7" s="158">
        <v>2</v>
      </c>
      <c r="B7" s="278" t="s">
        <v>669</v>
      </c>
      <c r="C7" s="279" t="s">
        <v>584</v>
      </c>
      <c r="D7" s="280" t="s">
        <v>585</v>
      </c>
      <c r="E7" s="281" t="s">
        <v>586</v>
      </c>
      <c r="F7" s="282" t="s">
        <v>57</v>
      </c>
      <c r="G7" s="283"/>
      <c r="H7" s="158"/>
      <c r="I7" s="158"/>
    </row>
    <row r="8" spans="1:9" ht="26">
      <c r="A8" s="157"/>
      <c r="B8" s="157"/>
      <c r="C8" s="157"/>
      <c r="D8" s="157" t="s">
        <v>587</v>
      </c>
      <c r="E8" s="157"/>
      <c r="F8" s="157"/>
      <c r="G8" s="157" t="s">
        <v>580</v>
      </c>
    </row>
    <row r="9" spans="1:9" ht="154">
      <c r="A9" s="158">
        <v>1</v>
      </c>
      <c r="B9" s="278" t="s">
        <v>670</v>
      </c>
      <c r="C9" s="279" t="s">
        <v>588</v>
      </c>
      <c r="D9" s="284" t="s">
        <v>589</v>
      </c>
      <c r="E9" s="285" t="s">
        <v>590</v>
      </c>
      <c r="F9" s="282" t="s">
        <v>57</v>
      </c>
      <c r="G9" s="283"/>
      <c r="H9" s="158"/>
      <c r="I9" s="158"/>
    </row>
    <row r="10" spans="1:9" ht="154.5" thickBot="1">
      <c r="A10" s="158">
        <v>2</v>
      </c>
      <c r="B10" s="278" t="s">
        <v>671</v>
      </c>
      <c r="C10" s="279" t="s">
        <v>588</v>
      </c>
      <c r="D10" s="284" t="s">
        <v>591</v>
      </c>
      <c r="E10" s="285" t="s">
        <v>592</v>
      </c>
      <c r="F10" s="282" t="s">
        <v>57</v>
      </c>
      <c r="G10" s="283"/>
      <c r="H10" s="158"/>
      <c r="I10" s="158"/>
    </row>
    <row r="11" spans="1:9" ht="26.5" thickBot="1">
      <c r="A11" s="157"/>
      <c r="B11" s="157"/>
      <c r="C11" s="157"/>
      <c r="D11" s="157" t="s">
        <v>593</v>
      </c>
      <c r="E11" s="157"/>
      <c r="F11" s="157"/>
      <c r="G11" s="157" t="s">
        <v>580</v>
      </c>
    </row>
    <row r="12" spans="1:9" ht="154.5" thickBot="1">
      <c r="A12" s="286">
        <v>1</v>
      </c>
      <c r="B12" s="278" t="s">
        <v>672</v>
      </c>
      <c r="C12" s="279" t="s">
        <v>588</v>
      </c>
      <c r="D12" s="287" t="s">
        <v>594</v>
      </c>
      <c r="E12" s="281" t="s">
        <v>595</v>
      </c>
      <c r="F12" s="282" t="s">
        <v>57</v>
      </c>
      <c r="G12" s="283"/>
      <c r="H12" s="158"/>
      <c r="I12" s="158"/>
    </row>
    <row r="13" spans="1:9" ht="154.5" thickBot="1">
      <c r="A13" s="286">
        <v>2</v>
      </c>
      <c r="B13" s="278" t="s">
        <v>673</v>
      </c>
      <c r="C13" s="279" t="s">
        <v>588</v>
      </c>
      <c r="D13" s="287" t="s">
        <v>596</v>
      </c>
      <c r="E13" s="288" t="s">
        <v>597</v>
      </c>
      <c r="F13" s="282" t="s">
        <v>57</v>
      </c>
      <c r="G13" s="283"/>
      <c r="H13" s="158"/>
      <c r="I13" s="158"/>
    </row>
    <row r="14" spans="1:9" ht="168">
      <c r="A14" s="286">
        <v>3</v>
      </c>
      <c r="B14" s="278" t="s">
        <v>674</v>
      </c>
      <c r="C14" s="279" t="s">
        <v>588</v>
      </c>
      <c r="D14" s="287" t="s">
        <v>598</v>
      </c>
      <c r="E14" s="281" t="s">
        <v>599</v>
      </c>
      <c r="F14" s="282" t="s">
        <v>57</v>
      </c>
      <c r="G14" s="283"/>
      <c r="H14" s="158"/>
      <c r="I14" s="158"/>
    </row>
  </sheetData>
  <mergeCells count="2">
    <mergeCell ref="A1:G2"/>
    <mergeCell ref="C3:G3"/>
  </mergeCells>
  <phoneticPr fontId="3" type="noConversion"/>
  <conditionalFormatting sqref="G14">
    <cfRule type="cellIs" dxfId="80" priority="1" operator="equal">
      <formula>"Not executed"</formula>
    </cfRule>
  </conditionalFormatting>
  <conditionalFormatting sqref="F4">
    <cfRule type="cellIs" dxfId="79" priority="22" operator="equal">
      <formula>"Not executed"</formula>
    </cfRule>
  </conditionalFormatting>
  <conditionalFormatting sqref="F1:F2">
    <cfRule type="cellIs" dxfId="78" priority="26" operator="equal">
      <formula>"Failed"</formula>
    </cfRule>
    <cfRule type="cellIs" dxfId="77" priority="27" operator="equal">
      <formula>"Passed"</formula>
    </cfRule>
  </conditionalFormatting>
  <conditionalFormatting sqref="F1:F2">
    <cfRule type="cellIs" dxfId="76" priority="25" operator="equal">
      <formula>"Not executed"</formula>
    </cfRule>
  </conditionalFormatting>
  <conditionalFormatting sqref="F4">
    <cfRule type="cellIs" dxfId="75" priority="23" operator="equal">
      <formula>"Failed"</formula>
    </cfRule>
    <cfRule type="cellIs" dxfId="74" priority="24" operator="equal">
      <formula>"Passed"</formula>
    </cfRule>
  </conditionalFormatting>
  <conditionalFormatting sqref="F6">
    <cfRule type="cellIs" dxfId="73" priority="19" operator="equal">
      <formula>"Not executed"</formula>
    </cfRule>
  </conditionalFormatting>
  <conditionalFormatting sqref="F6">
    <cfRule type="cellIs" dxfId="72" priority="20" operator="equal">
      <formula>"Failed"</formula>
    </cfRule>
    <cfRule type="cellIs" dxfId="71" priority="21" operator="equal">
      <formula>"Passed"</formula>
    </cfRule>
  </conditionalFormatting>
  <conditionalFormatting sqref="F7 F9:F10 F12:F14">
    <cfRule type="cellIs" dxfId="70" priority="16" operator="equal">
      <formula>"Not executed"</formula>
    </cfRule>
  </conditionalFormatting>
  <conditionalFormatting sqref="F7 F9:F10 F12:F14">
    <cfRule type="cellIs" dxfId="69" priority="17" operator="equal">
      <formula>"Failed"</formula>
    </cfRule>
    <cfRule type="cellIs" dxfId="68" priority="18" operator="equal">
      <formula>"Passed"</formula>
    </cfRule>
  </conditionalFormatting>
  <conditionalFormatting sqref="G9">
    <cfRule type="cellIs" dxfId="67" priority="13" operator="equal">
      <formula>"Not executed"</formula>
    </cfRule>
  </conditionalFormatting>
  <conditionalFormatting sqref="G9">
    <cfRule type="cellIs" dxfId="66" priority="14" operator="equal">
      <formula>"Failed"</formula>
    </cfRule>
    <cfRule type="cellIs" dxfId="65" priority="15" operator="equal">
      <formula>"Passed"</formula>
    </cfRule>
  </conditionalFormatting>
  <conditionalFormatting sqref="G10">
    <cfRule type="cellIs" dxfId="64" priority="10" operator="equal">
      <formula>"Not executed"</formula>
    </cfRule>
  </conditionalFormatting>
  <conditionalFormatting sqref="G10">
    <cfRule type="cellIs" dxfId="63" priority="11" operator="equal">
      <formula>"Failed"</formula>
    </cfRule>
    <cfRule type="cellIs" dxfId="62" priority="12" operator="equal">
      <formula>"Passed"</formula>
    </cfRule>
  </conditionalFormatting>
  <conditionalFormatting sqref="G12">
    <cfRule type="cellIs" dxfId="61" priority="7" operator="equal">
      <formula>"Not executed"</formula>
    </cfRule>
  </conditionalFormatting>
  <conditionalFormatting sqref="G12">
    <cfRule type="cellIs" dxfId="60" priority="8" operator="equal">
      <formula>"Failed"</formula>
    </cfRule>
    <cfRule type="cellIs" dxfId="59" priority="9" operator="equal">
      <formula>"Passed"</formula>
    </cfRule>
  </conditionalFormatting>
  <conditionalFormatting sqref="G13">
    <cfRule type="cellIs" dxfId="58" priority="4" operator="equal">
      <formula>"Not executed"</formula>
    </cfRule>
  </conditionalFormatting>
  <conditionalFormatting sqref="G13">
    <cfRule type="cellIs" dxfId="57" priority="5" operator="equal">
      <formula>"Failed"</formula>
    </cfRule>
    <cfRule type="cellIs" dxfId="56" priority="6" operator="equal">
      <formula>"Passed"</formula>
    </cfRule>
  </conditionalFormatting>
  <conditionalFormatting sqref="G14">
    <cfRule type="cellIs" dxfId="55" priority="2" operator="equal">
      <formula>"Failed"</formula>
    </cfRule>
    <cfRule type="cellIs" dxfId="54" priority="3" operator="equal">
      <formula>"Passed"</formula>
    </cfRule>
  </conditionalFormatting>
  <dataValidations count="1">
    <dataValidation type="list" allowBlank="1" showInputMessage="1" showErrorMessage="1" sqref="F6:F7 F9:F10 F12:F14">
      <formula1>"Pass by VT, Fail by VT, Passed,Failed,Not executed"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6" sqref="C6:C9"/>
    </sheetView>
  </sheetViews>
  <sheetFormatPr defaultRowHeight="14"/>
  <cols>
    <col min="2" max="2" width="14.58203125" customWidth="1"/>
    <col min="3" max="3" width="22.08203125" customWidth="1"/>
    <col min="4" max="4" width="28" customWidth="1"/>
    <col min="5" max="5" width="20.9140625" customWidth="1"/>
    <col min="6" max="6" width="12.4140625" customWidth="1"/>
    <col min="8" max="8" width="16.08203125" customWidth="1"/>
    <col min="9" max="9" width="15.33203125" customWidth="1"/>
    <col min="10" max="10" width="13.58203125" customWidth="1"/>
  </cols>
  <sheetData>
    <row r="1" spans="1:10">
      <c r="A1" s="264" t="s">
        <v>604</v>
      </c>
      <c r="B1" s="184"/>
      <c r="C1" s="184"/>
      <c r="D1" s="184"/>
      <c r="E1" s="184"/>
      <c r="F1" s="184"/>
      <c r="G1" s="265"/>
      <c r="H1" s="289"/>
    </row>
    <row r="2" spans="1:10">
      <c r="A2" s="185"/>
      <c r="B2" s="186"/>
      <c r="C2" s="186"/>
      <c r="D2" s="186"/>
      <c r="E2" s="186"/>
      <c r="F2" s="186"/>
      <c r="G2" s="202"/>
      <c r="H2" s="289"/>
    </row>
    <row r="3" spans="1:10" ht="14.5" thickBot="1">
      <c r="A3" s="150" t="s">
        <v>365</v>
      </c>
      <c r="B3" s="151"/>
      <c r="C3" s="266" t="s">
        <v>605</v>
      </c>
      <c r="D3" s="267"/>
      <c r="E3" s="267"/>
      <c r="F3" s="267"/>
      <c r="G3" s="268"/>
      <c r="H3" s="289"/>
    </row>
    <row r="4" spans="1:10" ht="14.5" thickBot="1">
      <c r="A4" s="152" t="s">
        <v>367</v>
      </c>
      <c r="B4" s="153" t="s">
        <v>368</v>
      </c>
      <c r="C4" s="154" t="s">
        <v>369</v>
      </c>
      <c r="D4" s="154" t="s">
        <v>606</v>
      </c>
      <c r="E4" s="154" t="s">
        <v>371</v>
      </c>
      <c r="F4" s="154" t="s">
        <v>607</v>
      </c>
      <c r="G4" s="155"/>
      <c r="H4" s="289"/>
    </row>
    <row r="5" spans="1:10" ht="14.5" thickBot="1">
      <c r="A5" s="157"/>
      <c r="B5" s="157"/>
      <c r="C5" s="157"/>
      <c r="D5" s="157"/>
      <c r="E5" s="157"/>
      <c r="F5" s="157"/>
      <c r="G5" s="157"/>
      <c r="H5" s="158" t="s">
        <v>446</v>
      </c>
      <c r="I5" s="158" t="s">
        <v>446</v>
      </c>
      <c r="J5" s="158" t="s">
        <v>446</v>
      </c>
    </row>
    <row r="6" spans="1:10" ht="25" customHeight="1" thickBot="1">
      <c r="A6" s="290">
        <v>1</v>
      </c>
      <c r="B6" s="291" t="s">
        <v>675</v>
      </c>
      <c r="C6" s="292" t="s">
        <v>600</v>
      </c>
      <c r="D6" s="292" t="s">
        <v>608</v>
      </c>
      <c r="E6" s="245" t="s">
        <v>609</v>
      </c>
      <c r="F6" s="293" t="s">
        <v>57</v>
      </c>
      <c r="G6" s="294" t="s">
        <v>610</v>
      </c>
      <c r="H6" s="295"/>
      <c r="I6" s="158"/>
      <c r="J6" s="158"/>
    </row>
    <row r="7" spans="1:10" ht="25" customHeight="1" thickBot="1">
      <c r="A7" s="296"/>
      <c r="B7" s="291" t="s">
        <v>676</v>
      </c>
      <c r="C7" s="297"/>
      <c r="D7" s="297"/>
      <c r="E7" s="246"/>
      <c r="F7" s="298"/>
      <c r="G7" s="294" t="s">
        <v>601</v>
      </c>
      <c r="H7" s="295"/>
      <c r="I7" s="158"/>
      <c r="J7" s="158"/>
    </row>
    <row r="8" spans="1:10" ht="25" customHeight="1" thickBot="1">
      <c r="A8" s="296"/>
      <c r="B8" s="291" t="s">
        <v>677</v>
      </c>
      <c r="C8" s="297"/>
      <c r="D8" s="297"/>
      <c r="E8" s="246"/>
      <c r="F8" s="298"/>
      <c r="G8" s="294" t="s">
        <v>602</v>
      </c>
      <c r="H8" s="295"/>
      <c r="I8" s="158"/>
      <c r="J8" s="158"/>
    </row>
    <row r="9" spans="1:10" ht="25" customHeight="1" thickBot="1">
      <c r="A9" s="299"/>
      <c r="B9" s="291" t="s">
        <v>678</v>
      </c>
      <c r="C9" s="300"/>
      <c r="D9" s="301"/>
      <c r="E9" s="247"/>
      <c r="F9" s="302"/>
      <c r="G9" s="294" t="s">
        <v>603</v>
      </c>
      <c r="H9" s="295"/>
      <c r="I9" s="158"/>
      <c r="J9" s="158"/>
    </row>
    <row r="10" spans="1:10" ht="25" customHeight="1" thickBot="1">
      <c r="A10" s="290">
        <v>2</v>
      </c>
      <c r="B10" s="291" t="s">
        <v>679</v>
      </c>
      <c r="C10" s="292" t="s">
        <v>600</v>
      </c>
      <c r="D10" s="292" t="s">
        <v>611</v>
      </c>
      <c r="E10" s="245" t="s">
        <v>612</v>
      </c>
      <c r="F10" s="293" t="s">
        <v>57</v>
      </c>
      <c r="G10" s="294" t="s">
        <v>610</v>
      </c>
      <c r="H10" s="295"/>
      <c r="I10" s="158"/>
      <c r="J10" s="158"/>
    </row>
    <row r="11" spans="1:10" ht="25" customHeight="1" thickBot="1">
      <c r="A11" s="296"/>
      <c r="B11" s="291" t="s">
        <v>680</v>
      </c>
      <c r="C11" s="297"/>
      <c r="D11" s="297"/>
      <c r="E11" s="246"/>
      <c r="F11" s="298"/>
      <c r="G11" s="294" t="s">
        <v>601</v>
      </c>
      <c r="H11" s="295"/>
      <c r="I11" s="158"/>
      <c r="J11" s="158"/>
    </row>
    <row r="12" spans="1:10" ht="25" customHeight="1" thickBot="1">
      <c r="A12" s="296"/>
      <c r="B12" s="291" t="s">
        <v>681</v>
      </c>
      <c r="C12" s="297"/>
      <c r="D12" s="297"/>
      <c r="E12" s="246"/>
      <c r="F12" s="298"/>
      <c r="G12" s="294" t="s">
        <v>602</v>
      </c>
      <c r="H12" s="295"/>
      <c r="I12" s="158"/>
      <c r="J12" s="158"/>
    </row>
    <row r="13" spans="1:10" ht="25" customHeight="1" thickBot="1">
      <c r="A13" s="299"/>
      <c r="B13" s="291" t="s">
        <v>682</v>
      </c>
      <c r="C13" s="300"/>
      <c r="D13" s="301"/>
      <c r="E13" s="247"/>
      <c r="F13" s="302"/>
      <c r="G13" s="294" t="s">
        <v>603</v>
      </c>
      <c r="H13" s="295"/>
      <c r="I13" s="158"/>
      <c r="J13" s="158"/>
    </row>
    <row r="14" spans="1:10" ht="25" customHeight="1" thickBot="1">
      <c r="A14" s="290">
        <v>3</v>
      </c>
      <c r="B14" s="291" t="s">
        <v>683</v>
      </c>
      <c r="C14" s="292" t="s">
        <v>600</v>
      </c>
      <c r="D14" s="292" t="s">
        <v>613</v>
      </c>
      <c r="E14" s="245" t="s">
        <v>609</v>
      </c>
      <c r="F14" s="293" t="s">
        <v>57</v>
      </c>
      <c r="G14" s="294" t="s">
        <v>610</v>
      </c>
      <c r="H14" s="295"/>
      <c r="I14" s="158"/>
      <c r="J14" s="158"/>
    </row>
    <row r="15" spans="1:10" ht="25" customHeight="1" thickBot="1">
      <c r="A15" s="296"/>
      <c r="B15" s="291" t="s">
        <v>684</v>
      </c>
      <c r="C15" s="297"/>
      <c r="D15" s="297"/>
      <c r="E15" s="246"/>
      <c r="F15" s="298"/>
      <c r="G15" s="294" t="s">
        <v>601</v>
      </c>
      <c r="H15" s="295"/>
      <c r="I15" s="158"/>
      <c r="J15" s="158"/>
    </row>
    <row r="16" spans="1:10" ht="25" customHeight="1" thickBot="1">
      <c r="A16" s="296"/>
      <c r="B16" s="291" t="s">
        <v>685</v>
      </c>
      <c r="C16" s="297"/>
      <c r="D16" s="297"/>
      <c r="E16" s="246"/>
      <c r="F16" s="298"/>
      <c r="G16" s="294" t="s">
        <v>602</v>
      </c>
      <c r="H16" s="295"/>
      <c r="I16" s="158"/>
      <c r="J16" s="158"/>
    </row>
    <row r="17" spans="1:10" ht="25" customHeight="1" thickBot="1">
      <c r="A17" s="299"/>
      <c r="B17" s="291" t="s">
        <v>686</v>
      </c>
      <c r="C17" s="300"/>
      <c r="D17" s="301"/>
      <c r="E17" s="247"/>
      <c r="F17" s="302"/>
      <c r="G17" s="294" t="s">
        <v>603</v>
      </c>
      <c r="H17" s="295"/>
      <c r="I17" s="158"/>
      <c r="J17" s="158"/>
    </row>
    <row r="18" spans="1:10" ht="25" customHeight="1" thickBot="1">
      <c r="A18" s="290">
        <v>4</v>
      </c>
      <c r="B18" s="291" t="s">
        <v>687</v>
      </c>
      <c r="C18" s="292" t="s">
        <v>600</v>
      </c>
      <c r="D18" s="292" t="s">
        <v>614</v>
      </c>
      <c r="E18" s="245" t="s">
        <v>609</v>
      </c>
      <c r="F18" s="293" t="s">
        <v>57</v>
      </c>
      <c r="G18" s="294" t="s">
        <v>610</v>
      </c>
      <c r="H18" s="295"/>
      <c r="I18" s="158"/>
      <c r="J18" s="158"/>
    </row>
    <row r="19" spans="1:10" ht="25" customHeight="1" thickBot="1">
      <c r="A19" s="296"/>
      <c r="B19" s="291" t="s">
        <v>688</v>
      </c>
      <c r="C19" s="297"/>
      <c r="D19" s="297"/>
      <c r="E19" s="246"/>
      <c r="F19" s="298"/>
      <c r="G19" s="294" t="s">
        <v>601</v>
      </c>
      <c r="H19" s="295"/>
      <c r="I19" s="158"/>
      <c r="J19" s="158"/>
    </row>
    <row r="20" spans="1:10" ht="25" customHeight="1" thickBot="1">
      <c r="A20" s="296"/>
      <c r="B20" s="291" t="s">
        <v>689</v>
      </c>
      <c r="C20" s="297"/>
      <c r="D20" s="297"/>
      <c r="E20" s="246"/>
      <c r="F20" s="298"/>
      <c r="G20" s="294" t="s">
        <v>602</v>
      </c>
      <c r="H20" s="295"/>
      <c r="I20" s="158"/>
      <c r="J20" s="158"/>
    </row>
    <row r="21" spans="1:10" ht="25" customHeight="1" thickBot="1">
      <c r="A21" s="299"/>
      <c r="B21" s="291" t="s">
        <v>690</v>
      </c>
      <c r="C21" s="300"/>
      <c r="D21" s="301"/>
      <c r="E21" s="247"/>
      <c r="F21" s="302"/>
      <c r="G21" s="294" t="s">
        <v>603</v>
      </c>
      <c r="H21" s="295"/>
      <c r="I21" s="158"/>
      <c r="J21" s="158"/>
    </row>
  </sheetData>
  <mergeCells count="22">
    <mergeCell ref="A18:A21"/>
    <mergeCell ref="C18:C21"/>
    <mergeCell ref="D18:D21"/>
    <mergeCell ref="E18:E21"/>
    <mergeCell ref="F18:F21"/>
    <mergeCell ref="A10:A13"/>
    <mergeCell ref="C10:C13"/>
    <mergeCell ref="D10:D13"/>
    <mergeCell ref="E10:E13"/>
    <mergeCell ref="F10:F13"/>
    <mergeCell ref="A14:A17"/>
    <mergeCell ref="C14:C17"/>
    <mergeCell ref="D14:D17"/>
    <mergeCell ref="E14:E17"/>
    <mergeCell ref="F14:F17"/>
    <mergeCell ref="A1:G2"/>
    <mergeCell ref="C3:G3"/>
    <mergeCell ref="A6:A9"/>
    <mergeCell ref="C6:C9"/>
    <mergeCell ref="D6:D9"/>
    <mergeCell ref="E6:E9"/>
    <mergeCell ref="F6:F9"/>
  </mergeCells>
  <phoneticPr fontId="3" type="noConversion"/>
  <conditionalFormatting sqref="F6:F21">
    <cfRule type="cellIs" dxfId="53" priority="1" operator="equal">
      <formula>"Not executed"</formula>
    </cfRule>
  </conditionalFormatting>
  <conditionalFormatting sqref="F4">
    <cfRule type="cellIs" dxfId="52" priority="4" operator="equal">
      <formula>"Not executed"</formula>
    </cfRule>
  </conditionalFormatting>
  <conditionalFormatting sqref="F1:F2">
    <cfRule type="cellIs" dxfId="51" priority="8" operator="equal">
      <formula>"Failed"</formula>
    </cfRule>
    <cfRule type="cellIs" dxfId="50" priority="9" operator="equal">
      <formula>"Passed"</formula>
    </cfRule>
  </conditionalFormatting>
  <conditionalFormatting sqref="F1:F2">
    <cfRule type="cellIs" dxfId="49" priority="7" operator="equal">
      <formula>"Not executed"</formula>
    </cfRule>
  </conditionalFormatting>
  <conditionalFormatting sqref="F4">
    <cfRule type="cellIs" dxfId="48" priority="5" operator="equal">
      <formula>"Failed"</formula>
    </cfRule>
    <cfRule type="cellIs" dxfId="47" priority="6" operator="equal">
      <formula>"Passed"</formula>
    </cfRule>
  </conditionalFormatting>
  <conditionalFormatting sqref="F6:F21">
    <cfRule type="cellIs" dxfId="46" priority="2" operator="equal">
      <formula>"Failed"</formula>
    </cfRule>
    <cfRule type="cellIs" dxfId="45" priority="3" operator="equal">
      <formula>"Passed"</formula>
    </cfRule>
  </conditionalFormatting>
  <dataValidations count="1">
    <dataValidation type="list" allowBlank="1" showInputMessage="1" showErrorMessage="1" sqref="F6:F21">
      <formula1>"Pass by VT, Fail by VT, Passed,Failed,Not executed"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7" workbookViewId="0">
      <selection activeCell="M6" sqref="M6"/>
    </sheetView>
  </sheetViews>
  <sheetFormatPr defaultRowHeight="14"/>
  <cols>
    <col min="2" max="2" width="16.9140625" customWidth="1"/>
    <col min="3" max="3" width="25" customWidth="1"/>
    <col min="4" max="4" width="20" customWidth="1"/>
    <col min="5" max="5" width="22.1640625" customWidth="1"/>
    <col min="6" max="6" width="12.33203125" customWidth="1"/>
    <col min="7" max="7" width="12.25" customWidth="1"/>
    <col min="8" max="8" width="11" customWidth="1"/>
    <col min="9" max="12" width="8.58203125" customWidth="1"/>
    <col min="13" max="13" width="10.6640625" customWidth="1"/>
    <col min="14" max="22" width="8.58203125" customWidth="1"/>
  </cols>
  <sheetData>
    <row r="1" spans="1:22">
      <c r="A1" s="264" t="s">
        <v>604</v>
      </c>
      <c r="B1" s="184"/>
      <c r="C1" s="184"/>
      <c r="D1" s="184"/>
      <c r="E1" s="184"/>
      <c r="F1" s="184"/>
      <c r="G1" s="265"/>
      <c r="H1" s="289"/>
    </row>
    <row r="2" spans="1:22">
      <c r="A2" s="185"/>
      <c r="B2" s="186"/>
      <c r="C2" s="186"/>
      <c r="D2" s="186"/>
      <c r="E2" s="186"/>
      <c r="F2" s="186"/>
      <c r="G2" s="202"/>
      <c r="H2" s="289"/>
    </row>
    <row r="3" spans="1:22" ht="14.5" thickBot="1">
      <c r="A3" s="150" t="s">
        <v>365</v>
      </c>
      <c r="B3" s="151"/>
      <c r="C3" s="266" t="s">
        <v>605</v>
      </c>
      <c r="D3" s="267"/>
      <c r="E3" s="267"/>
      <c r="F3" s="267"/>
      <c r="G3" s="268"/>
      <c r="H3" s="289"/>
    </row>
    <row r="4" spans="1:22" ht="14.5" thickBot="1">
      <c r="A4" s="152" t="s">
        <v>367</v>
      </c>
      <c r="B4" s="153" t="s">
        <v>368</v>
      </c>
      <c r="C4" s="154" t="s">
        <v>369</v>
      </c>
      <c r="D4" s="154" t="s">
        <v>606</v>
      </c>
      <c r="E4" s="154" t="s">
        <v>371</v>
      </c>
      <c r="F4" s="154" t="s">
        <v>607</v>
      </c>
      <c r="G4" s="155"/>
      <c r="H4" s="289"/>
    </row>
    <row r="5" spans="1:22" ht="14.5" thickBot="1">
      <c r="A5" s="157"/>
      <c r="B5" s="157"/>
      <c r="C5" s="157"/>
      <c r="D5" s="157"/>
      <c r="E5" s="157"/>
      <c r="F5" s="157"/>
      <c r="G5" s="157" t="s">
        <v>825</v>
      </c>
      <c r="H5" s="424" t="s">
        <v>826</v>
      </c>
      <c r="I5" s="424" t="s">
        <v>827</v>
      </c>
      <c r="J5" s="424" t="s">
        <v>828</v>
      </c>
      <c r="K5" s="424" t="s">
        <v>829</v>
      </c>
      <c r="L5" s="424" t="s">
        <v>787</v>
      </c>
      <c r="M5" s="425" t="s">
        <v>830</v>
      </c>
      <c r="N5" s="425" t="s">
        <v>827</v>
      </c>
      <c r="O5" s="425" t="s">
        <v>828</v>
      </c>
      <c r="P5" s="425" t="s">
        <v>829</v>
      </c>
      <c r="Q5" s="425" t="s">
        <v>787</v>
      </c>
      <c r="R5" s="426" t="s">
        <v>831</v>
      </c>
      <c r="S5" s="426" t="s">
        <v>827</v>
      </c>
      <c r="T5" s="426" t="s">
        <v>828</v>
      </c>
      <c r="U5" s="426" t="s">
        <v>829</v>
      </c>
      <c r="V5" s="426" t="s">
        <v>787</v>
      </c>
    </row>
    <row r="6" spans="1:22" ht="88" customHeight="1" thickBot="1">
      <c r="A6" s="432">
        <v>1</v>
      </c>
      <c r="B6" s="432" t="s">
        <v>858</v>
      </c>
      <c r="C6" s="423" t="s">
        <v>824</v>
      </c>
      <c r="D6" s="433" t="s">
        <v>861</v>
      </c>
      <c r="E6" s="434" t="s">
        <v>821</v>
      </c>
      <c r="F6" s="435" t="s">
        <v>57</v>
      </c>
      <c r="G6" s="436"/>
      <c r="H6" s="427" t="s">
        <v>832</v>
      </c>
      <c r="I6" s="427">
        <v>64632</v>
      </c>
      <c r="J6" s="81"/>
      <c r="K6" s="81"/>
      <c r="L6" s="81">
        <f>J6-K6</f>
        <v>0</v>
      </c>
      <c r="M6" s="428" t="str">
        <f>(INDEX($H$6:$H$30,31-ROW()))</f>
        <v>大于65℃</v>
      </c>
      <c r="N6" s="428">
        <f>(INDEX($I$6:$I$30,31-ROW()))</f>
        <v>2000</v>
      </c>
      <c r="O6" s="81"/>
      <c r="P6" s="81"/>
      <c r="Q6" s="81">
        <f>O6-P6</f>
        <v>0</v>
      </c>
      <c r="R6" s="427" t="s">
        <v>835</v>
      </c>
      <c r="S6" s="427">
        <v>42576</v>
      </c>
      <c r="T6" s="81"/>
      <c r="U6" s="81"/>
      <c r="V6" s="81">
        <f>T6-U6</f>
        <v>0</v>
      </c>
    </row>
    <row r="7" spans="1:22" ht="88" customHeight="1">
      <c r="A7" s="432">
        <v>2</v>
      </c>
      <c r="B7" s="432" t="s">
        <v>859</v>
      </c>
      <c r="C7" s="423" t="s">
        <v>824</v>
      </c>
      <c r="D7" s="433" t="s">
        <v>862</v>
      </c>
      <c r="E7" s="434" t="s">
        <v>822</v>
      </c>
      <c r="F7" s="435" t="s">
        <v>57</v>
      </c>
      <c r="G7" s="436"/>
      <c r="H7" s="427" t="s">
        <v>836</v>
      </c>
      <c r="I7" s="427">
        <v>54632</v>
      </c>
      <c r="J7" s="81"/>
      <c r="K7" s="81"/>
      <c r="L7" s="81">
        <f t="shared" ref="L7:L30" si="0">J7-K7</f>
        <v>0</v>
      </c>
      <c r="M7" s="428" t="str">
        <f t="shared" ref="M7:M30" si="1">(INDEX($H$6:$H$30,31-ROW()))</f>
        <v>65℃-1%</v>
      </c>
      <c r="N7" s="428">
        <f t="shared" ref="N7:N30" si="2">(INDEX($I$6:$I$30,31-ROW()))</f>
        <v>2530</v>
      </c>
      <c r="O7" s="81"/>
      <c r="P7" s="81"/>
      <c r="Q7" s="81">
        <f t="shared" ref="Q7:Q30" si="3">O7-P7</f>
        <v>0</v>
      </c>
      <c r="R7" s="427" t="s">
        <v>837</v>
      </c>
      <c r="S7" s="427">
        <v>22096</v>
      </c>
      <c r="T7" s="81"/>
      <c r="U7" s="81"/>
      <c r="V7" s="81">
        <f t="shared" ref="V7:V11" si="4">T7-U7</f>
        <v>0</v>
      </c>
    </row>
    <row r="8" spans="1:22" ht="88" customHeight="1">
      <c r="A8" s="437">
        <v>3</v>
      </c>
      <c r="B8" s="437" t="s">
        <v>860</v>
      </c>
      <c r="C8" s="431" t="s">
        <v>824</v>
      </c>
      <c r="D8" s="438" t="s">
        <v>863</v>
      </c>
      <c r="E8" s="438" t="s">
        <v>823</v>
      </c>
      <c r="F8" s="439" t="s">
        <v>57</v>
      </c>
      <c r="G8" s="440"/>
      <c r="H8" s="427" t="s">
        <v>835</v>
      </c>
      <c r="I8" s="427">
        <v>42576</v>
      </c>
      <c r="J8" s="81"/>
      <c r="K8" s="81"/>
      <c r="L8" s="81">
        <f t="shared" si="0"/>
        <v>0</v>
      </c>
      <c r="M8" s="428" t="str">
        <f t="shared" si="1"/>
        <v>65℃</v>
      </c>
      <c r="N8" s="428">
        <f t="shared" si="2"/>
        <v>2589</v>
      </c>
      <c r="O8" s="81"/>
      <c r="P8" s="81"/>
      <c r="Q8" s="81">
        <f t="shared" si="3"/>
        <v>0</v>
      </c>
      <c r="R8" s="427" t="s">
        <v>838</v>
      </c>
      <c r="S8" s="427">
        <v>12093</v>
      </c>
      <c r="T8" s="81"/>
      <c r="U8" s="81"/>
      <c r="V8" s="81">
        <f t="shared" si="4"/>
        <v>0</v>
      </c>
    </row>
    <row r="9" spans="1:22">
      <c r="H9" s="429" t="s">
        <v>839</v>
      </c>
      <c r="I9" s="429">
        <v>34752</v>
      </c>
      <c r="J9" s="424"/>
      <c r="K9" s="81"/>
      <c r="L9" s="81">
        <f t="shared" si="0"/>
        <v>0</v>
      </c>
      <c r="M9" s="428" t="str">
        <f t="shared" si="1"/>
        <v>65℃+1%</v>
      </c>
      <c r="N9" s="428">
        <f t="shared" si="2"/>
        <v>2649</v>
      </c>
      <c r="O9" s="425"/>
      <c r="P9" s="81"/>
      <c r="Q9" s="81">
        <f t="shared" si="3"/>
        <v>0</v>
      </c>
      <c r="R9" s="427" t="s">
        <v>840</v>
      </c>
      <c r="S9" s="427">
        <v>6942</v>
      </c>
      <c r="T9" s="81"/>
      <c r="U9" s="81"/>
      <c r="V9" s="81">
        <f t="shared" si="4"/>
        <v>0</v>
      </c>
    </row>
    <row r="10" spans="1:22" ht="42">
      <c r="H10" s="430" t="s">
        <v>841</v>
      </c>
      <c r="I10" s="427">
        <v>32576</v>
      </c>
      <c r="J10" s="81"/>
      <c r="K10" s="81"/>
      <c r="L10" s="81">
        <f t="shared" si="0"/>
        <v>0</v>
      </c>
      <c r="M10" s="428" t="str">
        <f t="shared" si="1"/>
        <v>50℃-1%~65℃+1%</v>
      </c>
      <c r="N10" s="428">
        <f t="shared" si="2"/>
        <v>3033</v>
      </c>
      <c r="O10" s="81"/>
      <c r="P10" s="81"/>
      <c r="Q10" s="81">
        <f t="shared" si="3"/>
        <v>0</v>
      </c>
      <c r="R10" s="427" t="s">
        <v>842</v>
      </c>
      <c r="S10" s="427">
        <v>4159</v>
      </c>
      <c r="T10" s="81"/>
      <c r="U10" s="81"/>
      <c r="V10" s="81">
        <f t="shared" si="4"/>
        <v>0</v>
      </c>
    </row>
    <row r="11" spans="1:22">
      <c r="H11" s="427" t="s">
        <v>843</v>
      </c>
      <c r="I11" s="427">
        <v>25089</v>
      </c>
      <c r="J11" s="81"/>
      <c r="K11" s="81"/>
      <c r="L11" s="81">
        <f t="shared" si="0"/>
        <v>0</v>
      </c>
      <c r="M11" s="428" t="str">
        <f t="shared" si="1"/>
        <v>50℃-1%</v>
      </c>
      <c r="N11" s="428">
        <f t="shared" si="2"/>
        <v>4033</v>
      </c>
      <c r="O11" s="81"/>
      <c r="P11" s="81"/>
      <c r="Q11" s="81">
        <f t="shared" si="3"/>
        <v>0</v>
      </c>
      <c r="R11" s="427" t="s">
        <v>844</v>
      </c>
      <c r="S11" s="427">
        <v>2589</v>
      </c>
      <c r="T11" s="81"/>
      <c r="U11" s="81"/>
      <c r="V11" s="81">
        <f t="shared" si="4"/>
        <v>0</v>
      </c>
    </row>
    <row r="12" spans="1:22">
      <c r="H12" s="427" t="s">
        <v>837</v>
      </c>
      <c r="I12" s="427">
        <v>22096</v>
      </c>
      <c r="J12" s="81"/>
      <c r="K12" s="81"/>
      <c r="L12" s="81">
        <f t="shared" si="0"/>
        <v>0</v>
      </c>
      <c r="M12" s="428" t="str">
        <f t="shared" si="1"/>
        <v>50℃</v>
      </c>
      <c r="N12" s="428">
        <f t="shared" si="2"/>
        <v>4159</v>
      </c>
      <c r="O12" s="81"/>
      <c r="P12" s="81"/>
      <c r="Q12" s="81">
        <f t="shared" si="3"/>
        <v>0</v>
      </c>
    </row>
    <row r="13" spans="1:22">
      <c r="H13" s="429" t="s">
        <v>845</v>
      </c>
      <c r="I13" s="429">
        <v>19698</v>
      </c>
      <c r="J13" s="424"/>
      <c r="K13" s="81"/>
      <c r="L13" s="81">
        <f t="shared" si="0"/>
        <v>0</v>
      </c>
      <c r="M13" s="428" t="str">
        <f t="shared" si="1"/>
        <v>50℃+1%</v>
      </c>
      <c r="N13" s="428">
        <f t="shared" si="2"/>
        <v>4290</v>
      </c>
      <c r="O13" s="425"/>
      <c r="P13" s="81"/>
      <c r="Q13" s="81">
        <f t="shared" si="3"/>
        <v>0</v>
      </c>
    </row>
    <row r="14" spans="1:22" ht="42">
      <c r="H14" s="430" t="s">
        <v>846</v>
      </c>
      <c r="I14" s="427">
        <v>16698</v>
      </c>
      <c r="J14" s="81"/>
      <c r="K14" s="81"/>
      <c r="L14" s="81">
        <f t="shared" si="0"/>
        <v>0</v>
      </c>
      <c r="M14" s="428" t="str">
        <f t="shared" si="1"/>
        <v>35℃-1%~50℃+1%</v>
      </c>
      <c r="N14" s="428">
        <f t="shared" si="2"/>
        <v>5641</v>
      </c>
      <c r="O14" s="81"/>
      <c r="P14" s="81"/>
      <c r="Q14" s="81">
        <f t="shared" si="3"/>
        <v>0</v>
      </c>
    </row>
    <row r="15" spans="1:22">
      <c r="H15" s="427" t="s">
        <v>847</v>
      </c>
      <c r="I15" s="427">
        <v>13000</v>
      </c>
      <c r="J15" s="81"/>
      <c r="K15" s="81"/>
      <c r="L15" s="81">
        <f t="shared" si="0"/>
        <v>0</v>
      </c>
      <c r="M15" s="428" t="str">
        <f t="shared" si="1"/>
        <v>35℃-1%</v>
      </c>
      <c r="N15" s="428">
        <f t="shared" si="2"/>
        <v>6641</v>
      </c>
      <c r="O15" s="81"/>
      <c r="P15" s="81"/>
      <c r="Q15" s="81">
        <f t="shared" si="3"/>
        <v>0</v>
      </c>
    </row>
    <row r="16" spans="1:22">
      <c r="H16" s="427" t="s">
        <v>838</v>
      </c>
      <c r="I16" s="427">
        <v>12093</v>
      </c>
      <c r="J16" s="81"/>
      <c r="K16" s="81"/>
      <c r="L16" s="81">
        <f t="shared" si="0"/>
        <v>0</v>
      </c>
      <c r="M16" s="428" t="str">
        <f t="shared" si="1"/>
        <v>35℃</v>
      </c>
      <c r="N16" s="428">
        <f t="shared" si="2"/>
        <v>6942</v>
      </c>
      <c r="O16" s="81"/>
      <c r="P16" s="81"/>
      <c r="Q16" s="81">
        <f t="shared" si="3"/>
        <v>0</v>
      </c>
    </row>
    <row r="17" spans="8:17">
      <c r="H17" s="429" t="s">
        <v>848</v>
      </c>
      <c r="I17" s="429">
        <v>11289</v>
      </c>
      <c r="J17" s="424"/>
      <c r="K17" s="81"/>
      <c r="L17" s="81">
        <f t="shared" si="0"/>
        <v>0</v>
      </c>
      <c r="M17" s="428" t="str">
        <f t="shared" si="1"/>
        <v>35℃+1%</v>
      </c>
      <c r="N17" s="428">
        <f t="shared" si="2"/>
        <v>7264</v>
      </c>
      <c r="O17" s="425"/>
      <c r="P17" s="81"/>
      <c r="Q17" s="81">
        <f t="shared" si="3"/>
        <v>0</v>
      </c>
    </row>
    <row r="18" spans="8:17" ht="42">
      <c r="H18" s="430" t="s">
        <v>849</v>
      </c>
      <c r="I18" s="427">
        <v>9289</v>
      </c>
      <c r="J18" s="81"/>
      <c r="K18" s="81"/>
      <c r="L18" s="81">
        <f t="shared" si="0"/>
        <v>0</v>
      </c>
      <c r="M18" s="428" t="str">
        <f t="shared" si="1"/>
        <v>20℃-1%~35℃+1%</v>
      </c>
      <c r="N18" s="428">
        <f t="shared" si="2"/>
        <v>9289</v>
      </c>
      <c r="O18" s="81"/>
      <c r="P18" s="81"/>
      <c r="Q18" s="81">
        <f t="shared" si="3"/>
        <v>0</v>
      </c>
    </row>
    <row r="19" spans="8:17">
      <c r="H19" s="427" t="s">
        <v>850</v>
      </c>
      <c r="I19" s="427">
        <v>7264</v>
      </c>
      <c r="J19" s="81"/>
      <c r="K19" s="81"/>
      <c r="L19" s="81">
        <f t="shared" si="0"/>
        <v>0</v>
      </c>
      <c r="M19" s="428" t="str">
        <f t="shared" si="1"/>
        <v>20℃-1%</v>
      </c>
      <c r="N19" s="428">
        <f t="shared" si="2"/>
        <v>11289</v>
      </c>
      <c r="O19" s="81"/>
      <c r="P19" s="81"/>
      <c r="Q19" s="81">
        <f t="shared" si="3"/>
        <v>0</v>
      </c>
    </row>
    <row r="20" spans="8:17">
      <c r="H20" s="427" t="s">
        <v>851</v>
      </c>
      <c r="I20" s="427">
        <v>6942</v>
      </c>
      <c r="J20" s="81"/>
      <c r="K20" s="81"/>
      <c r="L20" s="81">
        <f t="shared" si="0"/>
        <v>0</v>
      </c>
      <c r="M20" s="428" t="str">
        <f t="shared" si="1"/>
        <v>20℃</v>
      </c>
      <c r="N20" s="428">
        <f t="shared" si="2"/>
        <v>12093</v>
      </c>
      <c r="O20" s="81"/>
      <c r="P20" s="81"/>
      <c r="Q20" s="81">
        <f t="shared" si="3"/>
        <v>0</v>
      </c>
    </row>
    <row r="21" spans="8:17">
      <c r="H21" s="429" t="s">
        <v>852</v>
      </c>
      <c r="I21" s="429">
        <v>6641</v>
      </c>
      <c r="J21" s="424"/>
      <c r="K21" s="81"/>
      <c r="L21" s="81">
        <f t="shared" si="0"/>
        <v>0</v>
      </c>
      <c r="M21" s="428" t="str">
        <f t="shared" si="1"/>
        <v>20℃+1%</v>
      </c>
      <c r="N21" s="428">
        <f t="shared" si="2"/>
        <v>13000</v>
      </c>
      <c r="O21" s="425"/>
      <c r="P21" s="81"/>
      <c r="Q21" s="81">
        <f t="shared" si="3"/>
        <v>0</v>
      </c>
    </row>
    <row r="22" spans="8:17" ht="42">
      <c r="H22" s="430" t="s">
        <v>853</v>
      </c>
      <c r="I22" s="427">
        <v>5641</v>
      </c>
      <c r="J22" s="81"/>
      <c r="K22" s="81"/>
      <c r="L22" s="81">
        <f t="shared" si="0"/>
        <v>0</v>
      </c>
      <c r="M22" s="428" t="str">
        <f t="shared" si="1"/>
        <v>5℃-1%~20℃+1%</v>
      </c>
      <c r="N22" s="428">
        <f t="shared" si="2"/>
        <v>16698</v>
      </c>
      <c r="O22" s="81"/>
      <c r="P22" s="81"/>
      <c r="Q22" s="81">
        <f t="shared" si="3"/>
        <v>0</v>
      </c>
    </row>
    <row r="23" spans="8:17">
      <c r="H23" s="427" t="s">
        <v>833</v>
      </c>
      <c r="I23" s="427">
        <v>4290</v>
      </c>
      <c r="J23" s="81"/>
      <c r="K23" s="81"/>
      <c r="L23" s="81">
        <f t="shared" si="0"/>
        <v>0</v>
      </c>
      <c r="M23" s="428" t="str">
        <f t="shared" si="1"/>
        <v>5℃-1%</v>
      </c>
      <c r="N23" s="428">
        <f t="shared" si="2"/>
        <v>19698</v>
      </c>
      <c r="O23" s="81"/>
      <c r="P23" s="81"/>
      <c r="Q23" s="81">
        <f t="shared" si="3"/>
        <v>0</v>
      </c>
    </row>
    <row r="24" spans="8:17">
      <c r="H24" s="427" t="s">
        <v>842</v>
      </c>
      <c r="I24" s="427">
        <v>4159</v>
      </c>
      <c r="J24" s="81"/>
      <c r="K24" s="81"/>
      <c r="L24" s="81">
        <f t="shared" si="0"/>
        <v>0</v>
      </c>
      <c r="M24" s="428" t="str">
        <f t="shared" si="1"/>
        <v>5℃</v>
      </c>
      <c r="N24" s="428">
        <f t="shared" si="2"/>
        <v>22096</v>
      </c>
      <c r="O24" s="81"/>
      <c r="P24" s="81"/>
      <c r="Q24" s="81">
        <f t="shared" si="3"/>
        <v>0</v>
      </c>
    </row>
    <row r="25" spans="8:17">
      <c r="H25" s="429" t="s">
        <v>854</v>
      </c>
      <c r="I25" s="429">
        <v>4033</v>
      </c>
      <c r="J25" s="424"/>
      <c r="K25" s="81"/>
      <c r="L25" s="81">
        <f t="shared" si="0"/>
        <v>0</v>
      </c>
      <c r="M25" s="428" t="str">
        <f t="shared" si="1"/>
        <v>5℃+1%</v>
      </c>
      <c r="N25" s="428">
        <f t="shared" si="2"/>
        <v>25089</v>
      </c>
      <c r="O25" s="425"/>
      <c r="P25" s="81"/>
      <c r="Q25" s="81">
        <f t="shared" si="3"/>
        <v>0</v>
      </c>
    </row>
    <row r="26" spans="8:17" ht="42">
      <c r="H26" s="430" t="s">
        <v>834</v>
      </c>
      <c r="I26" s="427">
        <v>3033</v>
      </c>
      <c r="J26" s="81"/>
      <c r="K26" s="81"/>
      <c r="L26" s="81">
        <f t="shared" si="0"/>
        <v>0</v>
      </c>
      <c r="M26" s="428" t="str">
        <f t="shared" si="1"/>
        <v xml:space="preserve"> -10℃-1%~5℃+1%</v>
      </c>
      <c r="N26" s="428">
        <f t="shared" si="2"/>
        <v>32576</v>
      </c>
      <c r="O26" s="81"/>
      <c r="P26" s="81"/>
      <c r="Q26" s="81">
        <f t="shared" si="3"/>
        <v>0</v>
      </c>
    </row>
    <row r="27" spans="8:17">
      <c r="H27" s="427" t="s">
        <v>855</v>
      </c>
      <c r="I27" s="427">
        <v>2649</v>
      </c>
      <c r="J27" s="81"/>
      <c r="K27" s="81"/>
      <c r="L27" s="81">
        <f t="shared" si="0"/>
        <v>0</v>
      </c>
      <c r="M27" s="428" t="str">
        <f t="shared" si="1"/>
        <v xml:space="preserve"> -10℃-1%</v>
      </c>
      <c r="N27" s="428">
        <f t="shared" si="2"/>
        <v>34752</v>
      </c>
      <c r="O27" s="81"/>
      <c r="P27" s="81"/>
      <c r="Q27" s="81">
        <f t="shared" si="3"/>
        <v>0</v>
      </c>
    </row>
    <row r="28" spans="8:17">
      <c r="H28" s="427" t="s">
        <v>844</v>
      </c>
      <c r="I28" s="427">
        <v>2589</v>
      </c>
      <c r="J28" s="81"/>
      <c r="K28" s="81"/>
      <c r="L28" s="81">
        <f t="shared" si="0"/>
        <v>0</v>
      </c>
      <c r="M28" s="428" t="str">
        <f t="shared" si="1"/>
        <v xml:space="preserve"> -10℃</v>
      </c>
      <c r="N28" s="428">
        <f t="shared" si="2"/>
        <v>42576</v>
      </c>
      <c r="O28" s="81"/>
      <c r="P28" s="81"/>
      <c r="Q28" s="81">
        <f t="shared" si="3"/>
        <v>0</v>
      </c>
    </row>
    <row r="29" spans="8:17">
      <c r="H29" s="429" t="s">
        <v>856</v>
      </c>
      <c r="I29" s="429">
        <v>2530</v>
      </c>
      <c r="J29" s="424"/>
      <c r="K29" s="81"/>
      <c r="L29" s="81">
        <f t="shared" si="0"/>
        <v>0</v>
      </c>
      <c r="M29" s="428" t="str">
        <f t="shared" si="1"/>
        <v xml:space="preserve"> -10℃+1%</v>
      </c>
      <c r="N29" s="428">
        <f t="shared" si="2"/>
        <v>54632</v>
      </c>
      <c r="O29" s="425"/>
      <c r="P29" s="81"/>
      <c r="Q29" s="81">
        <f t="shared" si="3"/>
        <v>0</v>
      </c>
    </row>
    <row r="30" spans="8:17">
      <c r="H30" s="427" t="s">
        <v>857</v>
      </c>
      <c r="I30" s="427">
        <v>2000</v>
      </c>
      <c r="J30" s="81"/>
      <c r="K30" s="81"/>
      <c r="L30" s="81">
        <f t="shared" si="0"/>
        <v>0</v>
      </c>
      <c r="M30" s="428" t="str">
        <f t="shared" si="1"/>
        <v>小于-10℃</v>
      </c>
      <c r="N30" s="428">
        <f t="shared" si="2"/>
        <v>64632</v>
      </c>
      <c r="O30" s="81"/>
      <c r="P30" s="81"/>
      <c r="Q30" s="81">
        <f t="shared" si="3"/>
        <v>0</v>
      </c>
    </row>
  </sheetData>
  <mergeCells count="2">
    <mergeCell ref="A1:G2"/>
    <mergeCell ref="C3:G3"/>
  </mergeCells>
  <phoneticPr fontId="3" type="noConversion"/>
  <conditionalFormatting sqref="F4">
    <cfRule type="cellIs" dxfId="44" priority="10" operator="equal">
      <formula>"Not executed"</formula>
    </cfRule>
  </conditionalFormatting>
  <conditionalFormatting sqref="F6:F8">
    <cfRule type="cellIs" dxfId="41" priority="7" operator="equal">
      <formula>"Not executed"</formula>
    </cfRule>
  </conditionalFormatting>
  <conditionalFormatting sqref="F1:F2">
    <cfRule type="cellIs" dxfId="22" priority="14" operator="equal">
      <formula>"Failed"</formula>
    </cfRule>
    <cfRule type="cellIs" dxfId="21" priority="15" operator="equal">
      <formula>"Passed"</formula>
    </cfRule>
  </conditionalFormatting>
  <conditionalFormatting sqref="F1:F2">
    <cfRule type="cellIs" dxfId="11" priority="13" operator="equal">
      <formula>"Not executed"</formula>
    </cfRule>
  </conditionalFormatting>
  <conditionalFormatting sqref="F4">
    <cfRule type="cellIs" dxfId="10" priority="11" operator="equal">
      <formula>"Failed"</formula>
    </cfRule>
    <cfRule type="cellIs" dxfId="9" priority="12" operator="equal">
      <formula>"Passed"</formula>
    </cfRule>
  </conditionalFormatting>
  <conditionalFormatting sqref="F6:F8">
    <cfRule type="cellIs" dxfId="7" priority="8" operator="equal">
      <formula>"Failed"</formula>
    </cfRule>
    <cfRule type="cellIs" dxfId="6" priority="9" operator="equal">
      <formula>"Passed"</formula>
    </cfRule>
  </conditionalFormatting>
  <dataValidations count="1">
    <dataValidation type="list" allowBlank="1" showInputMessage="1" showErrorMessage="1" sqref="F6:F8">
      <formula1>"Pass by VT, Fail by VT, Passed,Failed,Not executed"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view="pageBreakPreview" zoomScale="70" zoomScaleNormal="100" workbookViewId="0">
      <selection activeCell="J16" sqref="J16"/>
    </sheetView>
  </sheetViews>
  <sheetFormatPr defaultColWidth="8.75" defaultRowHeight="14"/>
  <cols>
    <col min="1" max="1" width="14.5" style="12" customWidth="1"/>
    <col min="2" max="2" width="10.75" style="12" customWidth="1"/>
    <col min="3" max="3" width="19.25" style="12" customWidth="1"/>
    <col min="4" max="4" width="17.5" style="12" customWidth="1"/>
    <col min="5" max="5" width="16.33203125" style="12" customWidth="1"/>
    <col min="6" max="6" width="10.75" style="12" customWidth="1"/>
    <col min="7" max="7" width="11.25" style="12" customWidth="1"/>
    <col min="8" max="8" width="9.75" style="12" customWidth="1"/>
    <col min="9" max="9" width="11.08203125" style="12" customWidth="1"/>
    <col min="10" max="10" width="30.25" style="12" customWidth="1"/>
    <col min="11" max="11" width="38.08203125" style="12" customWidth="1"/>
    <col min="12" max="12" width="14.75" style="12" customWidth="1"/>
    <col min="13" max="16384" width="8.75" style="12"/>
  </cols>
  <sheetData>
    <row r="1" spans="1:12">
      <c r="A1" s="183" t="s">
        <v>41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>
      <c r="A2" s="185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ht="17.5">
      <c r="A3" s="201" t="s">
        <v>22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ht="18" thickBot="1">
      <c r="A4" s="201" t="s">
        <v>21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 ht="39">
      <c r="A5" s="41" t="s">
        <v>20</v>
      </c>
      <c r="B5" s="39" t="s">
        <v>19</v>
      </c>
      <c r="C5" s="40" t="s">
        <v>18</v>
      </c>
      <c r="D5" s="40" t="s">
        <v>17</v>
      </c>
      <c r="E5" s="40" t="s">
        <v>16</v>
      </c>
      <c r="F5" s="40" t="s">
        <v>15</v>
      </c>
      <c r="G5" s="39" t="s">
        <v>14</v>
      </c>
      <c r="H5" s="39" t="s">
        <v>13</v>
      </c>
      <c r="I5" s="39" t="s">
        <v>12</v>
      </c>
      <c r="J5" s="39" t="s">
        <v>11</v>
      </c>
      <c r="K5" s="38" t="s">
        <v>10</v>
      </c>
      <c r="L5" s="38" t="s">
        <v>1</v>
      </c>
    </row>
    <row r="6" spans="1:12" ht="24" customHeight="1">
      <c r="A6" s="37"/>
      <c r="B6" s="33" t="s">
        <v>9</v>
      </c>
      <c r="C6" s="33"/>
      <c r="D6" s="33"/>
      <c r="E6" s="33"/>
      <c r="F6" s="33"/>
      <c r="G6" s="32"/>
      <c r="H6" s="32"/>
      <c r="I6" s="36"/>
      <c r="J6" s="35"/>
      <c r="K6" s="34"/>
    </row>
    <row r="7" spans="1:12">
      <c r="A7" s="37"/>
      <c r="B7" s="33"/>
      <c r="C7" s="33"/>
      <c r="D7" s="33"/>
      <c r="E7" s="33"/>
      <c r="F7" s="33"/>
      <c r="G7" s="32"/>
      <c r="H7" s="32"/>
      <c r="I7" s="36"/>
      <c r="J7" s="35"/>
      <c r="K7" s="34"/>
    </row>
    <row r="8" spans="1:12">
      <c r="A8" s="37"/>
      <c r="B8" s="33"/>
      <c r="C8" s="33"/>
      <c r="D8" s="33"/>
      <c r="E8" s="33"/>
      <c r="F8" s="33"/>
      <c r="G8" s="32"/>
      <c r="H8" s="32"/>
      <c r="I8" s="36"/>
      <c r="J8" s="35"/>
      <c r="K8" s="34"/>
    </row>
    <row r="9" spans="1:12">
      <c r="A9" s="30"/>
      <c r="B9" s="29"/>
      <c r="C9" s="33"/>
      <c r="D9" s="33"/>
      <c r="E9" s="33"/>
      <c r="F9" s="33"/>
      <c r="G9" s="32"/>
      <c r="H9" s="32"/>
      <c r="I9" s="31"/>
      <c r="J9" s="31"/>
      <c r="K9" s="34"/>
    </row>
    <row r="10" spans="1:12">
      <c r="A10" s="30"/>
      <c r="B10" s="29"/>
      <c r="C10" s="29"/>
      <c r="D10" s="29"/>
      <c r="E10" s="29"/>
      <c r="F10" s="29"/>
      <c r="G10" s="33"/>
      <c r="H10" s="32"/>
      <c r="I10" s="32"/>
      <c r="J10" s="31"/>
      <c r="K10" s="31"/>
      <c r="L10" s="27"/>
    </row>
    <row r="11" spans="1:12" ht="15.5">
      <c r="A11" s="30"/>
      <c r="B11" s="29"/>
      <c r="C11" s="29"/>
      <c r="D11" s="29"/>
      <c r="E11" s="29"/>
      <c r="F11" s="29"/>
      <c r="G11" s="28"/>
      <c r="H11" s="28"/>
      <c r="I11" s="28"/>
      <c r="J11" s="28"/>
      <c r="K11" s="28"/>
      <c r="L11" s="27"/>
    </row>
    <row r="12" spans="1:12" ht="15.5">
      <c r="A12" s="30"/>
      <c r="B12" s="29"/>
      <c r="C12" s="29"/>
      <c r="D12" s="29"/>
      <c r="E12" s="29"/>
      <c r="F12" s="29"/>
      <c r="G12" s="28"/>
      <c r="H12" s="28"/>
      <c r="I12" s="28"/>
      <c r="J12" s="28"/>
      <c r="K12" s="28"/>
      <c r="L12" s="27"/>
    </row>
    <row r="13" spans="1:12" ht="15.5">
      <c r="A13" s="30"/>
      <c r="B13" s="29"/>
      <c r="C13" s="29"/>
      <c r="D13" s="29"/>
      <c r="E13" s="29"/>
      <c r="F13" s="29"/>
      <c r="G13" s="28"/>
      <c r="H13" s="28"/>
      <c r="I13" s="28"/>
      <c r="J13" s="28"/>
      <c r="K13" s="28"/>
      <c r="L13" s="27"/>
    </row>
    <row r="14" spans="1:12" ht="15.5">
      <c r="A14" s="30"/>
      <c r="B14" s="29"/>
      <c r="C14" s="29"/>
      <c r="D14" s="29"/>
      <c r="E14" s="29"/>
      <c r="F14" s="29"/>
      <c r="G14" s="28"/>
      <c r="H14" s="28"/>
      <c r="I14" s="28"/>
      <c r="J14" s="28"/>
      <c r="K14" s="28"/>
      <c r="L14" s="27"/>
    </row>
    <row r="15" spans="1:12" ht="16" thickBot="1">
      <c r="A15" s="26"/>
      <c r="B15" s="25"/>
      <c r="C15" s="25"/>
      <c r="D15" s="25"/>
      <c r="E15" s="25"/>
      <c r="F15" s="25"/>
      <c r="G15" s="24"/>
      <c r="H15" s="24"/>
      <c r="I15" s="24"/>
      <c r="J15" s="24"/>
      <c r="K15" s="24"/>
      <c r="L15" s="23"/>
    </row>
    <row r="18" spans="1:12" ht="27">
      <c r="A18" s="22" t="s">
        <v>8</v>
      </c>
      <c r="B18" s="196" t="s">
        <v>7</v>
      </c>
      <c r="C18" s="196"/>
      <c r="D18" s="196"/>
      <c r="E18" s="196"/>
      <c r="F18" s="196"/>
      <c r="G18" s="196"/>
      <c r="H18" s="196"/>
      <c r="I18" s="196"/>
      <c r="J18" s="196"/>
      <c r="K18" s="21" t="s">
        <v>6</v>
      </c>
      <c r="L18" s="20" t="s">
        <v>1</v>
      </c>
    </row>
    <row r="19" spans="1:12">
      <c r="A19" s="19"/>
      <c r="B19" s="197"/>
      <c r="C19" s="197"/>
      <c r="D19" s="197"/>
      <c r="E19" s="197"/>
      <c r="F19" s="197"/>
      <c r="G19" s="197"/>
      <c r="H19" s="197"/>
      <c r="I19" s="197"/>
      <c r="J19" s="197"/>
      <c r="K19" s="19"/>
      <c r="L19" s="19"/>
    </row>
    <row r="20" spans="1:12">
      <c r="A20" s="19"/>
      <c r="B20" s="197"/>
      <c r="C20" s="197"/>
      <c r="D20" s="197"/>
      <c r="E20" s="197"/>
      <c r="F20" s="197"/>
      <c r="G20" s="197"/>
      <c r="H20" s="197"/>
      <c r="I20" s="197"/>
      <c r="J20" s="197"/>
      <c r="K20" s="19"/>
      <c r="L20" s="19"/>
    </row>
    <row r="21" spans="1:12">
      <c r="A21" s="19"/>
      <c r="B21" s="193"/>
      <c r="C21" s="194"/>
      <c r="D21" s="194"/>
      <c r="E21" s="194"/>
      <c r="F21" s="194"/>
      <c r="G21" s="194"/>
      <c r="H21" s="194"/>
      <c r="I21" s="194"/>
      <c r="J21" s="195"/>
      <c r="K21" s="19"/>
      <c r="L21" s="19"/>
    </row>
    <row r="22" spans="1:12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3"/>
      <c r="L22" s="13"/>
    </row>
    <row r="23" spans="1:12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3"/>
      <c r="L23" s="13"/>
    </row>
    <row r="24" spans="1:12" ht="28.5" customHeight="1">
      <c r="A24" s="177" t="s">
        <v>5</v>
      </c>
      <c r="B24" s="187" t="s">
        <v>4</v>
      </c>
      <c r="C24" s="188"/>
      <c r="D24" s="188"/>
      <c r="E24" s="188"/>
      <c r="F24" s="188"/>
      <c r="G24" s="189"/>
      <c r="H24" s="187" t="s">
        <v>3</v>
      </c>
      <c r="I24" s="189"/>
      <c r="J24" s="179" t="s">
        <v>2</v>
      </c>
      <c r="K24" s="187" t="s">
        <v>1</v>
      </c>
      <c r="L24" s="189"/>
    </row>
    <row r="25" spans="1:12">
      <c r="A25" s="178"/>
      <c r="B25" s="190"/>
      <c r="C25" s="191"/>
      <c r="D25" s="191"/>
      <c r="E25" s="191"/>
      <c r="F25" s="191"/>
      <c r="G25" s="192"/>
      <c r="H25" s="190"/>
      <c r="I25" s="192"/>
      <c r="J25" s="178"/>
      <c r="K25" s="190"/>
      <c r="L25" s="192"/>
    </row>
    <row r="26" spans="1:12" ht="15" customHeight="1">
      <c r="A26" s="18"/>
      <c r="B26" s="180"/>
      <c r="C26" s="181"/>
      <c r="D26" s="181"/>
      <c r="E26" s="181"/>
      <c r="F26" s="181"/>
      <c r="G26" s="182"/>
      <c r="H26" s="180"/>
      <c r="I26" s="182"/>
      <c r="J26" s="17"/>
      <c r="K26" s="198"/>
      <c r="L26" s="199"/>
    </row>
    <row r="27" spans="1:12" s="16" customFormat="1" ht="30.75" customHeight="1">
      <c r="A27" s="18"/>
      <c r="B27" s="200"/>
      <c r="C27" s="181"/>
      <c r="D27" s="181"/>
      <c r="E27" s="181"/>
      <c r="F27" s="181"/>
      <c r="G27" s="182"/>
      <c r="H27" s="180"/>
      <c r="I27" s="182"/>
      <c r="J27" s="17"/>
      <c r="K27" s="198"/>
      <c r="L27" s="199"/>
    </row>
    <row r="28" spans="1:12" s="16" customFormat="1" ht="15" customHeight="1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3"/>
      <c r="L28" s="13"/>
    </row>
    <row r="29" spans="1:12" s="16" customFormat="1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3"/>
      <c r="L29" s="13"/>
    </row>
    <row r="30" spans="1:12" s="16" customForma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3"/>
      <c r="L30" s="13"/>
    </row>
    <row r="31" spans="1:12" s="16" customFormat="1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3"/>
      <c r="L31" s="13"/>
    </row>
    <row r="32" spans="1:12">
      <c r="A32" s="13"/>
      <c r="B32" s="14"/>
      <c r="C32" s="14"/>
      <c r="D32" s="14"/>
      <c r="E32" s="14"/>
      <c r="F32" s="15"/>
      <c r="G32" s="14"/>
      <c r="H32" s="14"/>
      <c r="I32" s="14"/>
      <c r="J32" s="14"/>
      <c r="K32" s="13"/>
      <c r="L32" s="13"/>
    </row>
    <row r="33" spans="1:12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3"/>
      <c r="L33" s="13"/>
    </row>
    <row r="34" spans="1:12">
      <c r="A34" s="13"/>
      <c r="B34" s="176"/>
      <c r="C34" s="176"/>
      <c r="D34" s="176"/>
      <c r="E34" s="176"/>
      <c r="F34" s="176"/>
      <c r="G34" s="176"/>
      <c r="H34" s="176"/>
      <c r="I34" s="176"/>
      <c r="J34" s="176"/>
      <c r="K34" s="13"/>
      <c r="L34" s="13"/>
    </row>
  </sheetData>
  <mergeCells count="19">
    <mergeCell ref="K26:L26"/>
    <mergeCell ref="B27:G27"/>
    <mergeCell ref="H27:I27"/>
    <mergeCell ref="K27:L27"/>
    <mergeCell ref="A3:L3"/>
    <mergeCell ref="A4:L4"/>
    <mergeCell ref="K24:L25"/>
    <mergeCell ref="A1:L2"/>
    <mergeCell ref="B24:G25"/>
    <mergeCell ref="H24:I25"/>
    <mergeCell ref="B21:J21"/>
    <mergeCell ref="B18:J18"/>
    <mergeCell ref="B19:J19"/>
    <mergeCell ref="B20:J20"/>
    <mergeCell ref="B34:J34"/>
    <mergeCell ref="A24:A25"/>
    <mergeCell ref="J24:J25"/>
    <mergeCell ref="B26:G26"/>
    <mergeCell ref="H26:I26"/>
  </mergeCells>
  <phoneticPr fontId="3" type="noConversion"/>
  <printOptions horizontalCentered="1"/>
  <pageMargins left="0.70866141732283505" right="0.70866141732283505" top="0.74803149606299202" bottom="0.74803149606299202" header="0.31496062992126" footer="0.31496062992126"/>
  <pageSetup paperSize="260" scale="8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view="pageBreakPreview" zoomScale="115" zoomScaleNormal="100" zoomScaleSheetLayoutView="115" workbookViewId="0">
      <selection activeCell="C13" sqref="C13"/>
    </sheetView>
  </sheetViews>
  <sheetFormatPr defaultColWidth="8.75" defaultRowHeight="14"/>
  <cols>
    <col min="1" max="1" width="8.75" style="42"/>
    <col min="2" max="2" width="25.75" style="42" customWidth="1"/>
    <col min="3" max="3" width="15.08203125" style="42" customWidth="1"/>
    <col min="4" max="6" width="12.5" style="42" customWidth="1"/>
    <col min="7" max="7" width="11.5" style="42" customWidth="1"/>
    <col min="8" max="16384" width="8.75" style="42"/>
  </cols>
  <sheetData>
    <row r="1" spans="1:7" ht="14.15" customHeight="1">
      <c r="A1" s="186" t="s">
        <v>42</v>
      </c>
      <c r="B1" s="186"/>
      <c r="C1" s="186"/>
      <c r="D1" s="186"/>
      <c r="E1" s="186"/>
      <c r="F1" s="186"/>
      <c r="G1" s="202"/>
    </row>
    <row r="2" spans="1:7" ht="14.65" customHeight="1" thickBot="1">
      <c r="A2" s="186"/>
      <c r="B2" s="186"/>
      <c r="C2" s="186"/>
      <c r="D2" s="186"/>
      <c r="E2" s="186"/>
      <c r="F2" s="186"/>
      <c r="G2" s="202"/>
    </row>
    <row r="3" spans="1:7" ht="24" customHeight="1">
      <c r="A3" s="207" t="s">
        <v>39</v>
      </c>
      <c r="B3" s="209" t="s">
        <v>38</v>
      </c>
      <c r="C3" s="211" t="s">
        <v>37</v>
      </c>
      <c r="D3" s="203" t="s">
        <v>36</v>
      </c>
      <c r="E3" s="204"/>
      <c r="F3" s="205"/>
      <c r="G3" s="60" t="s">
        <v>35</v>
      </c>
    </row>
    <row r="4" spans="1:7">
      <c r="A4" s="208"/>
      <c r="B4" s="210"/>
      <c r="C4" s="212"/>
      <c r="D4" s="59" t="s">
        <v>34</v>
      </c>
      <c r="E4" s="59" t="s">
        <v>33</v>
      </c>
      <c r="F4" s="59" t="s">
        <v>32</v>
      </c>
      <c r="G4" s="58"/>
    </row>
    <row r="5" spans="1:7" s="49" customFormat="1">
      <c r="A5" s="30" t="s">
        <v>31</v>
      </c>
      <c r="B5" s="54" t="s">
        <v>30</v>
      </c>
      <c r="C5" s="57"/>
      <c r="D5" s="56"/>
      <c r="E5" s="55"/>
      <c r="F5" s="55"/>
      <c r="G5" s="50"/>
    </row>
    <row r="6" spans="1:7" s="49" customFormat="1">
      <c r="A6" s="30" t="s">
        <v>29</v>
      </c>
      <c r="B6" s="54" t="s">
        <v>28</v>
      </c>
      <c r="C6" s="53"/>
      <c r="D6" s="52"/>
      <c r="E6" s="51"/>
      <c r="F6" s="51"/>
      <c r="G6" s="50"/>
    </row>
    <row r="7" spans="1:7" s="49" customFormat="1">
      <c r="A7" s="30" t="s">
        <v>27</v>
      </c>
      <c r="B7" s="54" t="s">
        <v>26</v>
      </c>
      <c r="C7" s="53"/>
      <c r="D7" s="52"/>
      <c r="E7" s="51"/>
      <c r="F7" s="51"/>
      <c r="G7" s="50"/>
    </row>
    <row r="8" spans="1:7" s="49" customFormat="1">
      <c r="A8" s="30" t="s">
        <v>25</v>
      </c>
      <c r="B8" s="54" t="s">
        <v>24</v>
      </c>
      <c r="C8" s="53"/>
      <c r="D8" s="52"/>
      <c r="E8" s="51"/>
      <c r="F8" s="51"/>
      <c r="G8" s="50"/>
    </row>
    <row r="9" spans="1:7">
      <c r="A9" s="48"/>
      <c r="B9" s="47" t="s">
        <v>23</v>
      </c>
      <c r="C9" s="46"/>
      <c r="D9" s="46"/>
      <c r="E9" s="46"/>
      <c r="F9" s="46"/>
      <c r="G9" s="45"/>
    </row>
    <row r="12" spans="1:7">
      <c r="B12" s="43"/>
      <c r="C12" s="44"/>
      <c r="D12" s="44"/>
      <c r="E12" s="44"/>
      <c r="F12" s="44"/>
      <c r="G12" s="44"/>
    </row>
    <row r="13" spans="1:7">
      <c r="B13" s="43"/>
      <c r="C13" s="44"/>
      <c r="D13" s="44"/>
      <c r="E13" s="44"/>
      <c r="F13" s="44"/>
      <c r="G13" s="44"/>
    </row>
    <row r="14" spans="1:7">
      <c r="B14" s="43"/>
      <c r="C14" s="44"/>
      <c r="D14" s="44"/>
      <c r="E14" s="44"/>
      <c r="F14" s="44"/>
      <c r="G14" s="44"/>
    </row>
    <row r="15" spans="1:7">
      <c r="B15" s="43"/>
      <c r="C15" s="44"/>
      <c r="D15" s="44"/>
      <c r="E15" s="44"/>
      <c r="F15" s="44"/>
      <c r="G15" s="44"/>
    </row>
    <row r="16" spans="1:7">
      <c r="B16" s="43"/>
      <c r="C16" s="44"/>
      <c r="D16" s="44"/>
      <c r="E16" s="44"/>
      <c r="F16" s="44"/>
      <c r="G16" s="44"/>
    </row>
    <row r="17" spans="2:7">
      <c r="B17" s="43"/>
      <c r="C17" s="44"/>
      <c r="D17" s="44"/>
      <c r="E17" s="44"/>
      <c r="F17" s="44"/>
      <c r="G17" s="44"/>
    </row>
    <row r="18" spans="2:7">
      <c r="B18" s="43"/>
      <c r="C18" s="44"/>
      <c r="D18" s="44"/>
      <c r="E18" s="44"/>
      <c r="F18" s="44"/>
      <c r="G18" s="44"/>
    </row>
    <row r="19" spans="2:7">
      <c r="B19" s="43"/>
      <c r="C19" s="44"/>
      <c r="D19" s="44"/>
      <c r="E19" s="44"/>
      <c r="F19" s="44"/>
      <c r="G19" s="44"/>
    </row>
    <row r="20" spans="2:7">
      <c r="B20" s="43"/>
      <c r="C20" s="44"/>
      <c r="D20" s="44"/>
      <c r="E20" s="44"/>
      <c r="F20" s="44"/>
      <c r="G20" s="44"/>
    </row>
    <row r="21" spans="2:7">
      <c r="B21" s="43"/>
      <c r="C21" s="44"/>
      <c r="D21" s="44"/>
      <c r="E21" s="44"/>
      <c r="F21" s="44"/>
      <c r="G21" s="44"/>
    </row>
    <row r="22" spans="2:7">
      <c r="B22" s="43"/>
      <c r="C22" s="44"/>
      <c r="D22" s="44"/>
      <c r="E22" s="44"/>
      <c r="F22" s="44"/>
      <c r="G22" s="44"/>
    </row>
    <row r="23" spans="2:7">
      <c r="B23" s="43"/>
      <c r="C23" s="44"/>
      <c r="D23" s="44"/>
      <c r="E23" s="44"/>
      <c r="F23" s="44"/>
      <c r="G23" s="44"/>
    </row>
    <row r="24" spans="2:7">
      <c r="B24" s="43"/>
      <c r="C24" s="44"/>
      <c r="D24" s="44"/>
      <c r="E24" s="44"/>
      <c r="F24" s="44"/>
      <c r="G24" s="44"/>
    </row>
    <row r="25" spans="2:7">
      <c r="B25" s="43"/>
      <c r="C25" s="44"/>
      <c r="D25" s="44"/>
      <c r="E25" s="44"/>
      <c r="F25" s="44"/>
      <c r="G25" s="44"/>
    </row>
    <row r="26" spans="2:7">
      <c r="B26" s="43"/>
      <c r="C26" s="44"/>
      <c r="D26" s="44"/>
      <c r="E26" s="44"/>
      <c r="F26" s="44"/>
      <c r="G26" s="44"/>
    </row>
    <row r="27" spans="2:7">
      <c r="B27" s="43"/>
      <c r="C27" s="206"/>
      <c r="D27" s="206"/>
      <c r="E27" s="206"/>
      <c r="F27" s="206"/>
      <c r="G27" s="206"/>
    </row>
  </sheetData>
  <mergeCells count="6">
    <mergeCell ref="A1:G2"/>
    <mergeCell ref="D3:F3"/>
    <mergeCell ref="C27:G27"/>
    <mergeCell ref="A3:A4"/>
    <mergeCell ref="B3:B4"/>
    <mergeCell ref="C3:C4"/>
  </mergeCells>
  <phoneticPr fontId="3" type="noConversion"/>
  <printOptions horizontalCentered="1"/>
  <pageMargins left="0.70866141732283505" right="0.70866141732283505" top="0.74803149606299202" bottom="0.74803149606299202" header="0.31496062992126" footer="0.31496062992126"/>
  <pageSetup paperSize="2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7" workbookViewId="0">
      <selection activeCell="F7" sqref="F7"/>
    </sheetView>
  </sheetViews>
  <sheetFormatPr defaultRowHeight="14"/>
  <cols>
    <col min="2" max="2" width="20.4140625" customWidth="1"/>
    <col min="3" max="3" width="26.6640625" customWidth="1"/>
    <col min="4" max="4" width="20.58203125" customWidth="1"/>
    <col min="5" max="5" width="12.33203125" customWidth="1"/>
  </cols>
  <sheetData>
    <row r="1" spans="1:8">
      <c r="A1" s="216" t="s">
        <v>43</v>
      </c>
      <c r="B1" s="217"/>
      <c r="C1" s="217"/>
      <c r="D1" s="217"/>
      <c r="E1" s="217"/>
      <c r="F1" s="217"/>
      <c r="G1" s="217"/>
      <c r="H1" s="217"/>
    </row>
    <row r="2" spans="1:8">
      <c r="A2" s="217"/>
      <c r="B2" s="217"/>
      <c r="C2" s="217"/>
      <c r="D2" s="217"/>
      <c r="E2" s="217"/>
      <c r="F2" s="217"/>
      <c r="G2" s="217"/>
      <c r="H2" s="217"/>
    </row>
    <row r="3" spans="1:8">
      <c r="A3" s="61" t="s">
        <v>44</v>
      </c>
      <c r="B3" s="62"/>
      <c r="C3" s="218" t="s">
        <v>45</v>
      </c>
      <c r="D3" s="218"/>
      <c r="E3" s="218"/>
      <c r="F3" s="218"/>
      <c r="G3" s="218"/>
      <c r="H3" s="218"/>
    </row>
    <row r="4" spans="1:8">
      <c r="A4" s="63" t="s">
        <v>46</v>
      </c>
      <c r="B4" s="64" t="s">
        <v>47</v>
      </c>
      <c r="C4" s="65"/>
      <c r="D4" s="66" t="s">
        <v>48</v>
      </c>
      <c r="E4" s="219" t="s">
        <v>49</v>
      </c>
      <c r="F4" s="219"/>
      <c r="G4" s="219"/>
      <c r="H4" s="219"/>
    </row>
    <row r="5" spans="1:8">
      <c r="A5" s="67"/>
      <c r="B5" s="67"/>
      <c r="C5" s="68" t="s">
        <v>50</v>
      </c>
      <c r="D5" s="69"/>
      <c r="E5" s="220"/>
      <c r="F5" s="220"/>
      <c r="G5" s="220"/>
      <c r="H5" s="220"/>
    </row>
    <row r="6" spans="1:8" ht="26" customHeight="1">
      <c r="A6" s="70">
        <v>1</v>
      </c>
      <c r="B6" s="71"/>
      <c r="C6" s="72" t="s">
        <v>51</v>
      </c>
      <c r="D6" s="73"/>
      <c r="E6" s="73" t="s">
        <v>52</v>
      </c>
      <c r="F6" s="74" t="s">
        <v>70</v>
      </c>
      <c r="G6" s="74" t="s">
        <v>53</v>
      </c>
      <c r="H6" s="71"/>
    </row>
    <row r="7" spans="1:8" ht="26" customHeight="1">
      <c r="A7" s="75"/>
      <c r="B7" s="76" t="s">
        <v>60</v>
      </c>
      <c r="C7" s="214" t="s">
        <v>58</v>
      </c>
      <c r="D7" s="215" t="s">
        <v>54</v>
      </c>
      <c r="E7" s="73"/>
      <c r="F7" s="71"/>
      <c r="G7" s="71"/>
      <c r="H7" s="77" t="s">
        <v>57</v>
      </c>
    </row>
    <row r="8" spans="1:8" ht="26" customHeight="1">
      <c r="A8" s="75"/>
      <c r="B8" s="76" t="s">
        <v>61</v>
      </c>
      <c r="C8" s="214"/>
      <c r="D8" s="215"/>
      <c r="E8" s="73"/>
      <c r="F8" s="71"/>
      <c r="G8" s="71"/>
      <c r="H8" s="77" t="s">
        <v>57</v>
      </c>
    </row>
    <row r="9" spans="1:8" ht="26" customHeight="1">
      <c r="A9" s="75"/>
      <c r="B9" s="76" t="s">
        <v>62</v>
      </c>
      <c r="C9" s="214"/>
      <c r="D9" s="215"/>
      <c r="E9" s="73"/>
      <c r="F9" s="71"/>
      <c r="G9" s="71"/>
      <c r="H9" s="77" t="s">
        <v>57</v>
      </c>
    </row>
    <row r="10" spans="1:8" ht="26" customHeight="1">
      <c r="A10" s="75"/>
      <c r="B10" s="76" t="s">
        <v>63</v>
      </c>
      <c r="C10" s="214"/>
      <c r="D10" s="215"/>
      <c r="E10" s="73"/>
      <c r="F10" s="71"/>
      <c r="G10" s="71"/>
      <c r="H10" s="77" t="s">
        <v>57</v>
      </c>
    </row>
    <row r="11" spans="1:8" ht="26" customHeight="1">
      <c r="A11" s="75"/>
      <c r="B11" s="76" t="s">
        <v>64</v>
      </c>
      <c r="C11" s="214"/>
      <c r="D11" s="215"/>
      <c r="E11" s="73"/>
      <c r="F11" s="71"/>
      <c r="G11" s="71"/>
      <c r="H11" s="77" t="s">
        <v>57</v>
      </c>
    </row>
    <row r="12" spans="1:8">
      <c r="A12" s="70">
        <v>2</v>
      </c>
      <c r="B12" s="70"/>
      <c r="C12" s="78" t="s">
        <v>55</v>
      </c>
      <c r="D12" s="73"/>
      <c r="E12" s="213"/>
      <c r="F12" s="213"/>
      <c r="G12" s="213"/>
      <c r="H12" s="213"/>
    </row>
    <row r="13" spans="1:8" ht="26" customHeight="1">
      <c r="A13" s="75"/>
      <c r="B13" s="76" t="s">
        <v>65</v>
      </c>
      <c r="C13" s="214" t="s">
        <v>59</v>
      </c>
      <c r="D13" s="215" t="s">
        <v>56</v>
      </c>
      <c r="E13" s="73"/>
      <c r="F13" s="71"/>
      <c r="G13" s="71"/>
      <c r="H13" s="77" t="s">
        <v>57</v>
      </c>
    </row>
    <row r="14" spans="1:8" ht="26" customHeight="1">
      <c r="A14" s="75"/>
      <c r="B14" s="76" t="s">
        <v>66</v>
      </c>
      <c r="C14" s="214"/>
      <c r="D14" s="215"/>
      <c r="E14" s="73"/>
      <c r="F14" s="71"/>
      <c r="G14" s="71"/>
      <c r="H14" s="77" t="s">
        <v>57</v>
      </c>
    </row>
    <row r="15" spans="1:8" ht="26" customHeight="1">
      <c r="A15" s="75"/>
      <c r="B15" s="76" t="s">
        <v>67</v>
      </c>
      <c r="C15" s="214"/>
      <c r="D15" s="215"/>
      <c r="E15" s="73"/>
      <c r="F15" s="71"/>
      <c r="G15" s="71"/>
      <c r="H15" s="77" t="s">
        <v>57</v>
      </c>
    </row>
    <row r="16" spans="1:8" ht="26" customHeight="1">
      <c r="A16" s="75"/>
      <c r="B16" s="76" t="s">
        <v>68</v>
      </c>
      <c r="C16" s="214"/>
      <c r="D16" s="215"/>
      <c r="E16" s="73"/>
      <c r="F16" s="71"/>
      <c r="G16" s="71"/>
      <c r="H16" s="77" t="s">
        <v>57</v>
      </c>
    </row>
    <row r="17" spans="1:8" ht="26" customHeight="1">
      <c r="A17" s="79"/>
      <c r="B17" s="76" t="s">
        <v>69</v>
      </c>
      <c r="C17" s="214"/>
      <c r="D17" s="215"/>
      <c r="E17" s="73"/>
      <c r="F17" s="71"/>
      <c r="G17" s="71"/>
      <c r="H17" s="77" t="s">
        <v>57</v>
      </c>
    </row>
  </sheetData>
  <mergeCells count="9">
    <mergeCell ref="E12:H12"/>
    <mergeCell ref="C13:C17"/>
    <mergeCell ref="D13:D17"/>
    <mergeCell ref="A1:H2"/>
    <mergeCell ref="C3:H3"/>
    <mergeCell ref="E4:H4"/>
    <mergeCell ref="E5:H5"/>
    <mergeCell ref="C7:C11"/>
    <mergeCell ref="D7:D11"/>
  </mergeCells>
  <phoneticPr fontId="3" type="noConversion"/>
  <conditionalFormatting sqref="H7:H11 H13:H17">
    <cfRule type="cellIs" dxfId="385" priority="1" operator="equal">
      <formula>"Failed"</formula>
    </cfRule>
    <cfRule type="cellIs" dxfId="384" priority="2" operator="equal">
      <formula>"Not executed"</formula>
    </cfRule>
    <cfRule type="cellIs" dxfId="383" priority="3" operator="equal">
      <formula>"passed"</formula>
    </cfRule>
  </conditionalFormatting>
  <dataValidations count="1">
    <dataValidation type="list" allowBlank="1" showInputMessage="1" showErrorMessage="1" sqref="H7:H11 H13:H17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workbookViewId="0">
      <selection activeCell="E9" sqref="E9"/>
    </sheetView>
  </sheetViews>
  <sheetFormatPr defaultRowHeight="14"/>
  <cols>
    <col min="1" max="1" width="6.83203125" customWidth="1"/>
    <col min="2" max="2" width="12.83203125" customWidth="1"/>
    <col min="3" max="3" width="14.33203125" customWidth="1"/>
    <col min="4" max="4" width="16.1640625" customWidth="1"/>
    <col min="5" max="5" width="17.08203125" customWidth="1"/>
    <col min="6" max="6" width="11.83203125" customWidth="1"/>
    <col min="7" max="7" width="10.33203125" customWidth="1"/>
    <col min="8" max="8" width="12" customWidth="1"/>
    <col min="9" max="9" width="13.6640625" customWidth="1"/>
    <col min="10" max="10" width="25.6640625" customWidth="1"/>
    <col min="11" max="11" width="24.83203125" customWidth="1"/>
    <col min="12" max="12" width="13.83203125" customWidth="1"/>
    <col min="13" max="13" width="0" hidden="1" customWidth="1"/>
    <col min="14" max="14" width="10.33203125" customWidth="1"/>
  </cols>
  <sheetData>
    <row r="1" spans="1:16">
      <c r="A1" s="221" t="s">
        <v>71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6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</row>
    <row r="3" spans="1:16">
      <c r="A3" s="223" t="s">
        <v>72</v>
      </c>
      <c r="B3" s="224"/>
      <c r="C3" s="224"/>
      <c r="D3" s="224"/>
      <c r="E3" s="224"/>
      <c r="F3" s="224"/>
      <c r="G3" s="225"/>
      <c r="H3" s="226" t="s">
        <v>73</v>
      </c>
      <c r="I3" s="224"/>
      <c r="J3" s="224"/>
      <c r="K3" s="224"/>
      <c r="L3" s="224"/>
      <c r="M3" s="227"/>
      <c r="N3" s="80"/>
      <c r="O3" s="81"/>
      <c r="P3" s="81"/>
    </row>
    <row r="4" spans="1:16">
      <c r="A4" s="228" t="s">
        <v>74</v>
      </c>
      <c r="B4" s="82" t="s">
        <v>75</v>
      </c>
      <c r="C4" s="83" t="s">
        <v>76</v>
      </c>
      <c r="D4" s="82" t="s">
        <v>77</v>
      </c>
      <c r="E4" s="82" t="s">
        <v>78</v>
      </c>
      <c r="F4" s="84" t="s">
        <v>79</v>
      </c>
      <c r="G4" s="84" t="s">
        <v>80</v>
      </c>
      <c r="H4" s="84" t="s">
        <v>80</v>
      </c>
      <c r="I4" s="84" t="s">
        <v>81</v>
      </c>
      <c r="J4" s="84" t="s">
        <v>77</v>
      </c>
      <c r="K4" s="84" t="s">
        <v>78</v>
      </c>
      <c r="L4" s="85" t="s">
        <v>82</v>
      </c>
      <c r="M4" s="230" t="s">
        <v>83</v>
      </c>
      <c r="N4" s="232" t="s">
        <v>84</v>
      </c>
      <c r="O4" s="233"/>
      <c r="P4" s="234"/>
    </row>
    <row r="5" spans="1:16">
      <c r="A5" s="229"/>
      <c r="B5" s="86" t="s">
        <v>85</v>
      </c>
      <c r="C5" s="86" t="s">
        <v>86</v>
      </c>
      <c r="D5" s="86" t="s">
        <v>87</v>
      </c>
      <c r="E5" s="86" t="s">
        <v>88</v>
      </c>
      <c r="F5" s="86" t="s">
        <v>89</v>
      </c>
      <c r="G5" s="86" t="s">
        <v>90</v>
      </c>
      <c r="H5" s="87" t="s">
        <v>91</v>
      </c>
      <c r="I5" s="87" t="s">
        <v>92</v>
      </c>
      <c r="J5" s="235" t="s">
        <v>93</v>
      </c>
      <c r="K5" s="236"/>
      <c r="L5" s="86" t="s">
        <v>94</v>
      </c>
      <c r="M5" s="231"/>
      <c r="N5" s="88"/>
      <c r="O5" s="88" t="s">
        <v>95</v>
      </c>
      <c r="P5" s="88" t="s">
        <v>96</v>
      </c>
    </row>
    <row r="6" spans="1:16" ht="26" customHeight="1">
      <c r="A6" s="89">
        <v>1</v>
      </c>
      <c r="B6" s="87" t="s">
        <v>97</v>
      </c>
      <c r="C6" s="87" t="s">
        <v>97</v>
      </c>
      <c r="D6" s="87" t="s">
        <v>97</v>
      </c>
      <c r="E6" s="87" t="s">
        <v>97</v>
      </c>
      <c r="F6" s="87" t="s">
        <v>97</v>
      </c>
      <c r="G6" s="87" t="s">
        <v>97</v>
      </c>
      <c r="H6" s="87" t="s">
        <v>98</v>
      </c>
      <c r="I6" s="87" t="s">
        <v>98</v>
      </c>
      <c r="J6" s="90" t="s">
        <v>99</v>
      </c>
      <c r="K6" s="90" t="s">
        <v>100</v>
      </c>
      <c r="L6" s="87" t="s">
        <v>98</v>
      </c>
      <c r="M6" s="91" t="s">
        <v>101</v>
      </c>
      <c r="N6" s="77" t="s">
        <v>57</v>
      </c>
      <c r="O6" s="92"/>
      <c r="P6" s="92"/>
    </row>
    <row r="7" spans="1:16" ht="26" customHeight="1">
      <c r="A7" s="89">
        <v>2</v>
      </c>
      <c r="B7" s="87" t="s">
        <v>97</v>
      </c>
      <c r="C7" s="87" t="s">
        <v>97</v>
      </c>
      <c r="D7" s="87" t="s">
        <v>97</v>
      </c>
      <c r="E7" s="87" t="s">
        <v>97</v>
      </c>
      <c r="F7" s="87" t="s">
        <v>97</v>
      </c>
      <c r="G7" s="87" t="s">
        <v>102</v>
      </c>
      <c r="H7" s="93" t="s">
        <v>103</v>
      </c>
      <c r="I7" s="87" t="s">
        <v>98</v>
      </c>
      <c r="J7" s="90" t="s">
        <v>104</v>
      </c>
      <c r="K7" s="90" t="s">
        <v>105</v>
      </c>
      <c r="L7" s="90" t="s">
        <v>106</v>
      </c>
      <c r="M7" s="91" t="s">
        <v>101</v>
      </c>
      <c r="N7" s="77" t="s">
        <v>57</v>
      </c>
      <c r="O7" s="92"/>
      <c r="P7" s="92"/>
    </row>
    <row r="8" spans="1:16" ht="26" customHeight="1">
      <c r="A8" s="89">
        <v>3</v>
      </c>
      <c r="B8" s="87" t="s">
        <v>97</v>
      </c>
      <c r="C8" s="87" t="s">
        <v>97</v>
      </c>
      <c r="D8" s="87" t="s">
        <v>97</v>
      </c>
      <c r="E8" s="87" t="s">
        <v>97</v>
      </c>
      <c r="F8" s="87" t="s">
        <v>107</v>
      </c>
      <c r="G8" s="87" t="s">
        <v>97</v>
      </c>
      <c r="H8" s="87" t="s">
        <v>98</v>
      </c>
      <c r="I8" s="87" t="s">
        <v>108</v>
      </c>
      <c r="J8" s="90" t="s">
        <v>104</v>
      </c>
      <c r="K8" s="90" t="s">
        <v>105</v>
      </c>
      <c r="L8" s="90" t="s">
        <v>106</v>
      </c>
      <c r="M8" s="91" t="s">
        <v>101</v>
      </c>
      <c r="N8" s="77" t="s">
        <v>57</v>
      </c>
      <c r="O8" s="92"/>
      <c r="P8" s="92"/>
    </row>
    <row r="9" spans="1:16" ht="26" customHeight="1">
      <c r="A9" s="89">
        <v>4</v>
      </c>
      <c r="B9" s="87" t="s">
        <v>97</v>
      </c>
      <c r="C9" s="87" t="s">
        <v>97</v>
      </c>
      <c r="D9" s="87" t="s">
        <v>97</v>
      </c>
      <c r="E9" s="87" t="s">
        <v>97</v>
      </c>
      <c r="F9" s="87" t="s">
        <v>107</v>
      </c>
      <c r="G9" s="87" t="s">
        <v>102</v>
      </c>
      <c r="H9" s="93" t="s">
        <v>136</v>
      </c>
      <c r="I9" s="87" t="s">
        <v>108</v>
      </c>
      <c r="J9" s="90" t="s">
        <v>109</v>
      </c>
      <c r="K9" s="90" t="s">
        <v>105</v>
      </c>
      <c r="L9" s="90" t="s">
        <v>106</v>
      </c>
      <c r="M9" s="91" t="s">
        <v>101</v>
      </c>
      <c r="N9" s="77" t="s">
        <v>57</v>
      </c>
      <c r="O9" s="92"/>
      <c r="P9" s="92"/>
    </row>
    <row r="10" spans="1:16" ht="26" customHeight="1">
      <c r="A10" s="228">
        <v>5</v>
      </c>
      <c r="B10" s="237" t="s">
        <v>97</v>
      </c>
      <c r="C10" s="237" t="s">
        <v>97</v>
      </c>
      <c r="D10" s="237" t="s">
        <v>97</v>
      </c>
      <c r="E10" s="94" t="s">
        <v>110</v>
      </c>
      <c r="F10" s="237" t="s">
        <v>111</v>
      </c>
      <c r="G10" s="237" t="s">
        <v>97</v>
      </c>
      <c r="H10" s="237" t="s">
        <v>98</v>
      </c>
      <c r="I10" s="237" t="s">
        <v>98</v>
      </c>
      <c r="J10" s="239" t="s">
        <v>109</v>
      </c>
      <c r="K10" s="87" t="s">
        <v>112</v>
      </c>
      <c r="L10" s="90" t="s">
        <v>106</v>
      </c>
      <c r="M10" s="91" t="s">
        <v>97</v>
      </c>
      <c r="N10" s="77" t="s">
        <v>57</v>
      </c>
      <c r="O10" s="92"/>
      <c r="P10" s="92"/>
    </row>
    <row r="11" spans="1:16" ht="26" customHeight="1">
      <c r="A11" s="229"/>
      <c r="B11" s="238"/>
      <c r="C11" s="238"/>
      <c r="D11" s="238"/>
      <c r="E11" s="94" t="s">
        <v>113</v>
      </c>
      <c r="F11" s="238"/>
      <c r="G11" s="238"/>
      <c r="H11" s="238"/>
      <c r="I11" s="238"/>
      <c r="J11" s="240"/>
      <c r="K11" s="90" t="s">
        <v>105</v>
      </c>
      <c r="L11" s="87" t="s">
        <v>98</v>
      </c>
      <c r="M11" s="91" t="s">
        <v>101</v>
      </c>
      <c r="N11" s="77" t="s">
        <v>57</v>
      </c>
      <c r="O11" s="92"/>
      <c r="P11" s="92"/>
    </row>
    <row r="12" spans="1:16" ht="26" customHeight="1">
      <c r="A12" s="228">
        <v>6</v>
      </c>
      <c r="B12" s="237" t="s">
        <v>97</v>
      </c>
      <c r="C12" s="237" t="s">
        <v>97</v>
      </c>
      <c r="D12" s="237" t="s">
        <v>97</v>
      </c>
      <c r="E12" s="94" t="s">
        <v>110</v>
      </c>
      <c r="F12" s="237" t="s">
        <v>111</v>
      </c>
      <c r="G12" s="237" t="s">
        <v>114</v>
      </c>
      <c r="H12" s="237" t="s">
        <v>103</v>
      </c>
      <c r="I12" s="237" t="s">
        <v>98</v>
      </c>
      <c r="J12" s="239" t="s">
        <v>115</v>
      </c>
      <c r="K12" s="87" t="s">
        <v>112</v>
      </c>
      <c r="L12" s="239" t="s">
        <v>106</v>
      </c>
      <c r="M12" s="91" t="s">
        <v>97</v>
      </c>
      <c r="N12" s="77" t="s">
        <v>57</v>
      </c>
      <c r="O12" s="92"/>
      <c r="P12" s="92"/>
    </row>
    <row r="13" spans="1:16" ht="26" customHeight="1">
      <c r="A13" s="229"/>
      <c r="B13" s="238"/>
      <c r="C13" s="238"/>
      <c r="D13" s="238"/>
      <c r="E13" s="94" t="s">
        <v>113</v>
      </c>
      <c r="F13" s="238"/>
      <c r="G13" s="238"/>
      <c r="H13" s="238"/>
      <c r="I13" s="238"/>
      <c r="J13" s="240"/>
      <c r="K13" s="90" t="s">
        <v>105</v>
      </c>
      <c r="L13" s="240"/>
      <c r="M13" s="91" t="s">
        <v>101</v>
      </c>
      <c r="N13" s="77" t="s">
        <v>57</v>
      </c>
      <c r="O13" s="92"/>
      <c r="P13" s="92"/>
    </row>
    <row r="14" spans="1:16" ht="26" customHeight="1">
      <c r="A14" s="228">
        <v>7</v>
      </c>
      <c r="B14" s="237" t="s">
        <v>97</v>
      </c>
      <c r="C14" s="237" t="s">
        <v>97</v>
      </c>
      <c r="D14" s="237" t="s">
        <v>111</v>
      </c>
      <c r="E14" s="94" t="s">
        <v>110</v>
      </c>
      <c r="F14" s="237" t="s">
        <v>102</v>
      </c>
      <c r="G14" s="237" t="s">
        <v>97</v>
      </c>
      <c r="H14" s="237" t="s">
        <v>98</v>
      </c>
      <c r="I14" s="237" t="s">
        <v>108</v>
      </c>
      <c r="J14" s="239" t="s">
        <v>115</v>
      </c>
      <c r="K14" s="87" t="s">
        <v>112</v>
      </c>
      <c r="L14" s="239" t="s">
        <v>106</v>
      </c>
      <c r="M14" s="91" t="s">
        <v>97</v>
      </c>
      <c r="N14" s="77" t="s">
        <v>57</v>
      </c>
      <c r="O14" s="92"/>
      <c r="P14" s="92"/>
    </row>
    <row r="15" spans="1:16" ht="26" customHeight="1">
      <c r="A15" s="229"/>
      <c r="B15" s="238"/>
      <c r="C15" s="238"/>
      <c r="D15" s="238"/>
      <c r="E15" s="94" t="s">
        <v>113</v>
      </c>
      <c r="F15" s="238"/>
      <c r="G15" s="238"/>
      <c r="H15" s="238"/>
      <c r="I15" s="238"/>
      <c r="J15" s="240"/>
      <c r="K15" s="90" t="s">
        <v>116</v>
      </c>
      <c r="L15" s="240"/>
      <c r="M15" s="91" t="s">
        <v>101</v>
      </c>
      <c r="N15" s="77" t="s">
        <v>57</v>
      </c>
      <c r="O15" s="92"/>
      <c r="P15" s="92"/>
    </row>
    <row r="16" spans="1:16" ht="26" customHeight="1">
      <c r="A16" s="228">
        <v>8</v>
      </c>
      <c r="B16" s="237" t="s">
        <v>97</v>
      </c>
      <c r="C16" s="237" t="s">
        <v>97</v>
      </c>
      <c r="D16" s="237" t="s">
        <v>97</v>
      </c>
      <c r="E16" s="94" t="s">
        <v>110</v>
      </c>
      <c r="F16" s="237" t="s">
        <v>102</v>
      </c>
      <c r="G16" s="237" t="s">
        <v>102</v>
      </c>
      <c r="H16" s="237" t="s">
        <v>103</v>
      </c>
      <c r="I16" s="237" t="s">
        <v>108</v>
      </c>
      <c r="J16" s="239" t="s">
        <v>104</v>
      </c>
      <c r="K16" s="87" t="s">
        <v>112</v>
      </c>
      <c r="L16" s="239" t="s">
        <v>106</v>
      </c>
      <c r="M16" s="91" t="s">
        <v>97</v>
      </c>
      <c r="N16" s="77" t="s">
        <v>57</v>
      </c>
      <c r="O16" s="92"/>
      <c r="P16" s="92"/>
    </row>
    <row r="17" spans="1:16" ht="26" customHeight="1">
      <c r="A17" s="229"/>
      <c r="B17" s="238"/>
      <c r="C17" s="238"/>
      <c r="D17" s="238"/>
      <c r="E17" s="94" t="s">
        <v>113</v>
      </c>
      <c r="F17" s="238"/>
      <c r="G17" s="238"/>
      <c r="H17" s="238"/>
      <c r="I17" s="238"/>
      <c r="J17" s="240"/>
      <c r="K17" s="90" t="s">
        <v>105</v>
      </c>
      <c r="L17" s="240"/>
      <c r="M17" s="91" t="s">
        <v>101</v>
      </c>
      <c r="N17" s="77" t="s">
        <v>57</v>
      </c>
      <c r="O17" s="92"/>
      <c r="P17" s="92"/>
    </row>
    <row r="18" spans="1:16" ht="26" customHeight="1">
      <c r="A18" s="89">
        <v>9</v>
      </c>
      <c r="B18" s="87" t="s">
        <v>97</v>
      </c>
      <c r="C18" s="87" t="s">
        <v>97</v>
      </c>
      <c r="D18" s="87" t="s">
        <v>117</v>
      </c>
      <c r="E18" s="87" t="s">
        <v>97</v>
      </c>
      <c r="F18" s="87" t="s">
        <v>97</v>
      </c>
      <c r="G18" s="87" t="s">
        <v>97</v>
      </c>
      <c r="H18" s="87" t="s">
        <v>98</v>
      </c>
      <c r="I18" s="87" t="s">
        <v>98</v>
      </c>
      <c r="J18" s="90" t="s">
        <v>118</v>
      </c>
      <c r="K18" s="87" t="s">
        <v>98</v>
      </c>
      <c r="L18" s="90" t="s">
        <v>106</v>
      </c>
      <c r="M18" s="91" t="s">
        <v>101</v>
      </c>
      <c r="N18" s="77" t="s">
        <v>57</v>
      </c>
      <c r="O18" s="92"/>
      <c r="P18" s="95"/>
    </row>
    <row r="19" spans="1:16" ht="26" customHeight="1">
      <c r="A19" s="89">
        <v>10</v>
      </c>
      <c r="B19" s="87" t="s">
        <v>97</v>
      </c>
      <c r="C19" s="87" t="s">
        <v>97</v>
      </c>
      <c r="D19" s="87" t="s">
        <v>119</v>
      </c>
      <c r="E19" s="87" t="s">
        <v>97</v>
      </c>
      <c r="F19" s="87" t="s">
        <v>97</v>
      </c>
      <c r="G19" s="87" t="s">
        <v>102</v>
      </c>
      <c r="H19" s="93" t="s">
        <v>103</v>
      </c>
      <c r="I19" s="87" t="s">
        <v>98</v>
      </c>
      <c r="J19" s="90" t="s">
        <v>118</v>
      </c>
      <c r="K19" s="87" t="s">
        <v>98</v>
      </c>
      <c r="L19" s="90" t="s">
        <v>106</v>
      </c>
      <c r="M19" s="91" t="s">
        <v>101</v>
      </c>
      <c r="N19" s="77" t="s">
        <v>57</v>
      </c>
      <c r="O19" s="92"/>
      <c r="P19" s="92"/>
    </row>
    <row r="20" spans="1:16" ht="26" customHeight="1">
      <c r="A20" s="89">
        <v>11</v>
      </c>
      <c r="B20" s="87" t="s">
        <v>97</v>
      </c>
      <c r="C20" s="87" t="s">
        <v>97</v>
      </c>
      <c r="D20" s="87" t="s">
        <v>119</v>
      </c>
      <c r="E20" s="87" t="s">
        <v>97</v>
      </c>
      <c r="F20" s="87" t="s">
        <v>102</v>
      </c>
      <c r="G20" s="87" t="s">
        <v>97</v>
      </c>
      <c r="H20" s="87" t="s">
        <v>98</v>
      </c>
      <c r="I20" s="87" t="s">
        <v>108</v>
      </c>
      <c r="J20" s="90" t="s">
        <v>118</v>
      </c>
      <c r="K20" s="87" t="s">
        <v>98</v>
      </c>
      <c r="L20" s="90" t="s">
        <v>106</v>
      </c>
      <c r="M20" s="91" t="s">
        <v>101</v>
      </c>
      <c r="N20" s="77" t="s">
        <v>57</v>
      </c>
      <c r="O20" s="92"/>
      <c r="P20" s="92"/>
    </row>
    <row r="21" spans="1:16" ht="26" customHeight="1">
      <c r="A21" s="89">
        <v>12</v>
      </c>
      <c r="B21" s="87" t="s">
        <v>97</v>
      </c>
      <c r="C21" s="96" t="s">
        <v>97</v>
      </c>
      <c r="D21" s="87" t="s">
        <v>119</v>
      </c>
      <c r="E21" s="96" t="s">
        <v>97</v>
      </c>
      <c r="F21" s="96" t="s">
        <v>102</v>
      </c>
      <c r="G21" s="96" t="s">
        <v>102</v>
      </c>
      <c r="H21" s="97" t="s">
        <v>103</v>
      </c>
      <c r="I21" s="96" t="s">
        <v>108</v>
      </c>
      <c r="J21" s="98" t="s">
        <v>118</v>
      </c>
      <c r="K21" s="96" t="s">
        <v>98</v>
      </c>
      <c r="L21" s="98" t="s">
        <v>106</v>
      </c>
      <c r="M21" s="91" t="s">
        <v>101</v>
      </c>
      <c r="N21" s="77" t="s">
        <v>57</v>
      </c>
      <c r="O21" s="92"/>
      <c r="P21" s="104"/>
    </row>
    <row r="22" spans="1:16" ht="26" customHeight="1">
      <c r="A22" s="89">
        <v>13</v>
      </c>
      <c r="B22" s="87" t="s">
        <v>97</v>
      </c>
      <c r="C22" s="96" t="s">
        <v>97</v>
      </c>
      <c r="D22" s="99" t="s">
        <v>120</v>
      </c>
      <c r="E22" s="96" t="s">
        <v>97</v>
      </c>
      <c r="F22" s="96" t="s">
        <v>97</v>
      </c>
      <c r="G22" s="96" t="s">
        <v>97</v>
      </c>
      <c r="H22" s="99" t="s">
        <v>98</v>
      </c>
      <c r="I22" s="99" t="s">
        <v>98</v>
      </c>
      <c r="J22" s="100" t="s">
        <v>121</v>
      </c>
      <c r="K22" s="96" t="s">
        <v>98</v>
      </c>
      <c r="L22" s="98" t="s">
        <v>106</v>
      </c>
      <c r="M22" s="91" t="s">
        <v>101</v>
      </c>
      <c r="N22" s="77" t="s">
        <v>57</v>
      </c>
      <c r="O22" s="92"/>
      <c r="P22" s="105"/>
    </row>
    <row r="23" spans="1:16" ht="26" customHeight="1">
      <c r="A23" s="89">
        <v>14</v>
      </c>
      <c r="B23" s="87" t="s">
        <v>97</v>
      </c>
      <c r="C23" s="96" t="s">
        <v>97</v>
      </c>
      <c r="D23" s="99" t="s">
        <v>122</v>
      </c>
      <c r="E23" s="96" t="s">
        <v>97</v>
      </c>
      <c r="F23" s="96" t="s">
        <v>97</v>
      </c>
      <c r="G23" s="96" t="s">
        <v>102</v>
      </c>
      <c r="H23" s="97" t="s">
        <v>103</v>
      </c>
      <c r="I23" s="96" t="s">
        <v>98</v>
      </c>
      <c r="J23" s="100" t="s">
        <v>121</v>
      </c>
      <c r="K23" s="96" t="s">
        <v>98</v>
      </c>
      <c r="L23" s="98" t="s">
        <v>106</v>
      </c>
      <c r="M23" s="91" t="s">
        <v>101</v>
      </c>
      <c r="N23" s="77" t="s">
        <v>57</v>
      </c>
      <c r="O23" s="92"/>
      <c r="P23" s="105"/>
    </row>
    <row r="24" spans="1:16" ht="26" customHeight="1">
      <c r="A24" s="89">
        <v>15</v>
      </c>
      <c r="B24" s="87" t="s">
        <v>97</v>
      </c>
      <c r="C24" s="96" t="s">
        <v>97</v>
      </c>
      <c r="D24" s="99" t="s">
        <v>120</v>
      </c>
      <c r="E24" s="96" t="s">
        <v>97</v>
      </c>
      <c r="F24" s="96" t="s">
        <v>114</v>
      </c>
      <c r="G24" s="96" t="s">
        <v>97</v>
      </c>
      <c r="H24" s="96" t="s">
        <v>98</v>
      </c>
      <c r="I24" s="96" t="s">
        <v>108</v>
      </c>
      <c r="J24" s="100" t="s">
        <v>121</v>
      </c>
      <c r="K24" s="96" t="s">
        <v>98</v>
      </c>
      <c r="L24" s="98" t="s">
        <v>106</v>
      </c>
      <c r="M24" s="91" t="s">
        <v>101</v>
      </c>
      <c r="N24" s="77" t="s">
        <v>57</v>
      </c>
      <c r="O24" s="92"/>
      <c r="P24" s="105"/>
    </row>
    <row r="25" spans="1:16" ht="26" customHeight="1">
      <c r="A25" s="89">
        <v>16</v>
      </c>
      <c r="B25" s="87" t="s">
        <v>97</v>
      </c>
      <c r="C25" s="96" t="s">
        <v>97</v>
      </c>
      <c r="D25" s="99" t="s">
        <v>120</v>
      </c>
      <c r="E25" s="96" t="s">
        <v>97</v>
      </c>
      <c r="F25" s="96" t="s">
        <v>102</v>
      </c>
      <c r="G25" s="96" t="s">
        <v>102</v>
      </c>
      <c r="H25" s="97" t="s">
        <v>103</v>
      </c>
      <c r="I25" s="96" t="s">
        <v>108</v>
      </c>
      <c r="J25" s="100" t="s">
        <v>121</v>
      </c>
      <c r="K25" s="96" t="s">
        <v>98</v>
      </c>
      <c r="L25" s="98" t="s">
        <v>106</v>
      </c>
      <c r="M25" s="91" t="s">
        <v>123</v>
      </c>
      <c r="N25" s="77" t="s">
        <v>57</v>
      </c>
      <c r="O25" s="92"/>
      <c r="P25" s="105"/>
    </row>
    <row r="26" spans="1:16" ht="26" customHeight="1">
      <c r="A26" s="228">
        <v>17</v>
      </c>
      <c r="B26" s="237" t="s">
        <v>97</v>
      </c>
      <c r="C26" s="241" t="s">
        <v>97</v>
      </c>
      <c r="D26" s="241" t="s">
        <v>124</v>
      </c>
      <c r="E26" s="101" t="s">
        <v>110</v>
      </c>
      <c r="F26" s="241" t="s">
        <v>111</v>
      </c>
      <c r="G26" s="241" t="s">
        <v>97</v>
      </c>
      <c r="H26" s="241" t="s">
        <v>98</v>
      </c>
      <c r="I26" s="241" t="s">
        <v>98</v>
      </c>
      <c r="J26" s="96" t="s">
        <v>98</v>
      </c>
      <c r="K26" s="96" t="s">
        <v>112</v>
      </c>
      <c r="L26" s="243" t="s">
        <v>125</v>
      </c>
      <c r="M26" s="91" t="s">
        <v>97</v>
      </c>
      <c r="N26" s="77" t="s">
        <v>57</v>
      </c>
      <c r="O26" s="92"/>
      <c r="P26" s="104"/>
    </row>
    <row r="27" spans="1:16" ht="26" customHeight="1">
      <c r="A27" s="229"/>
      <c r="B27" s="238"/>
      <c r="C27" s="242"/>
      <c r="D27" s="242"/>
      <c r="E27" s="101" t="s">
        <v>113</v>
      </c>
      <c r="F27" s="242"/>
      <c r="G27" s="242"/>
      <c r="H27" s="242"/>
      <c r="I27" s="242"/>
      <c r="J27" s="96" t="s">
        <v>126</v>
      </c>
      <c r="K27" s="96" t="s">
        <v>98</v>
      </c>
      <c r="L27" s="244"/>
      <c r="M27" s="91" t="s">
        <v>101</v>
      </c>
      <c r="N27" s="77" t="s">
        <v>57</v>
      </c>
      <c r="O27" s="92"/>
      <c r="P27" s="105"/>
    </row>
    <row r="28" spans="1:16" ht="26" customHeight="1">
      <c r="A28" s="228">
        <v>18</v>
      </c>
      <c r="B28" s="237" t="s">
        <v>97</v>
      </c>
      <c r="C28" s="241" t="s">
        <v>97</v>
      </c>
      <c r="D28" s="241" t="s">
        <v>124</v>
      </c>
      <c r="E28" s="101" t="s">
        <v>110</v>
      </c>
      <c r="F28" s="241" t="s">
        <v>111</v>
      </c>
      <c r="G28" s="241" t="s">
        <v>102</v>
      </c>
      <c r="H28" s="241" t="s">
        <v>103</v>
      </c>
      <c r="I28" s="241" t="s">
        <v>98</v>
      </c>
      <c r="J28" s="96" t="s">
        <v>98</v>
      </c>
      <c r="K28" s="96" t="s">
        <v>112</v>
      </c>
      <c r="L28" s="243" t="s">
        <v>125</v>
      </c>
      <c r="M28" s="91" t="s">
        <v>97</v>
      </c>
      <c r="N28" s="77" t="s">
        <v>57</v>
      </c>
      <c r="O28" s="92"/>
      <c r="P28" s="104"/>
    </row>
    <row r="29" spans="1:16" ht="26" customHeight="1">
      <c r="A29" s="229"/>
      <c r="B29" s="238"/>
      <c r="C29" s="242"/>
      <c r="D29" s="242"/>
      <c r="E29" s="101" t="s">
        <v>113</v>
      </c>
      <c r="F29" s="242"/>
      <c r="G29" s="242"/>
      <c r="H29" s="242"/>
      <c r="I29" s="242"/>
      <c r="J29" s="96" t="s">
        <v>126</v>
      </c>
      <c r="K29" s="96" t="s">
        <v>98</v>
      </c>
      <c r="L29" s="244"/>
      <c r="M29" s="91" t="s">
        <v>101</v>
      </c>
      <c r="N29" s="77" t="s">
        <v>57</v>
      </c>
      <c r="O29" s="92"/>
      <c r="P29" s="105"/>
    </row>
    <row r="30" spans="1:16" ht="26" customHeight="1">
      <c r="A30" s="228">
        <v>19</v>
      </c>
      <c r="B30" s="237" t="s">
        <v>97</v>
      </c>
      <c r="C30" s="241" t="s">
        <v>97</v>
      </c>
      <c r="D30" s="241" t="s">
        <v>124</v>
      </c>
      <c r="E30" s="101" t="s">
        <v>110</v>
      </c>
      <c r="F30" s="241" t="s">
        <v>102</v>
      </c>
      <c r="G30" s="241" t="s">
        <v>97</v>
      </c>
      <c r="H30" s="241" t="s">
        <v>98</v>
      </c>
      <c r="I30" s="241" t="s">
        <v>108</v>
      </c>
      <c r="J30" s="96" t="s">
        <v>98</v>
      </c>
      <c r="K30" s="96" t="s">
        <v>112</v>
      </c>
      <c r="L30" s="243" t="s">
        <v>125</v>
      </c>
      <c r="M30" s="91" t="s">
        <v>97</v>
      </c>
      <c r="N30" s="77" t="s">
        <v>57</v>
      </c>
      <c r="O30" s="92"/>
      <c r="P30" s="104"/>
    </row>
    <row r="31" spans="1:16" ht="26" customHeight="1">
      <c r="A31" s="229"/>
      <c r="B31" s="238"/>
      <c r="C31" s="242"/>
      <c r="D31" s="242"/>
      <c r="E31" s="101" t="s">
        <v>113</v>
      </c>
      <c r="F31" s="242"/>
      <c r="G31" s="242"/>
      <c r="H31" s="242"/>
      <c r="I31" s="242"/>
      <c r="J31" s="96" t="s">
        <v>126</v>
      </c>
      <c r="K31" s="96" t="s">
        <v>98</v>
      </c>
      <c r="L31" s="244"/>
      <c r="M31" s="91" t="s">
        <v>101</v>
      </c>
      <c r="N31" s="77" t="s">
        <v>57</v>
      </c>
      <c r="O31" s="92"/>
      <c r="P31" s="105"/>
    </row>
    <row r="32" spans="1:16" ht="26" customHeight="1">
      <c r="A32" s="228">
        <v>20</v>
      </c>
      <c r="B32" s="237" t="s">
        <v>97</v>
      </c>
      <c r="C32" s="241" t="s">
        <v>97</v>
      </c>
      <c r="D32" s="241" t="s">
        <v>124</v>
      </c>
      <c r="E32" s="101" t="s">
        <v>110</v>
      </c>
      <c r="F32" s="241" t="s">
        <v>102</v>
      </c>
      <c r="G32" s="241" t="s">
        <v>102</v>
      </c>
      <c r="H32" s="241" t="s">
        <v>127</v>
      </c>
      <c r="I32" s="241" t="s">
        <v>108</v>
      </c>
      <c r="J32" s="96" t="s">
        <v>98</v>
      </c>
      <c r="K32" s="96" t="s">
        <v>112</v>
      </c>
      <c r="L32" s="243" t="s">
        <v>125</v>
      </c>
      <c r="M32" s="91" t="s">
        <v>97</v>
      </c>
      <c r="N32" s="77" t="s">
        <v>57</v>
      </c>
      <c r="O32" s="92"/>
      <c r="P32" s="104"/>
    </row>
    <row r="33" spans="1:16" ht="26" customHeight="1">
      <c r="A33" s="229"/>
      <c r="B33" s="238"/>
      <c r="C33" s="242"/>
      <c r="D33" s="242"/>
      <c r="E33" s="101" t="s">
        <v>113</v>
      </c>
      <c r="F33" s="242"/>
      <c r="G33" s="242"/>
      <c r="H33" s="242"/>
      <c r="I33" s="242"/>
      <c r="J33" s="96" t="s">
        <v>126</v>
      </c>
      <c r="K33" s="96" t="s">
        <v>98</v>
      </c>
      <c r="L33" s="244"/>
      <c r="M33" s="91" t="s">
        <v>101</v>
      </c>
      <c r="N33" s="77" t="s">
        <v>57</v>
      </c>
      <c r="O33" s="92"/>
      <c r="P33" s="105"/>
    </row>
    <row r="34" spans="1:16" ht="26" customHeight="1">
      <c r="A34" s="228">
        <v>21</v>
      </c>
      <c r="B34" s="237" t="s">
        <v>97</v>
      </c>
      <c r="C34" s="241" t="s">
        <v>97</v>
      </c>
      <c r="D34" s="241" t="s">
        <v>128</v>
      </c>
      <c r="E34" s="101" t="s">
        <v>110</v>
      </c>
      <c r="F34" s="241" t="s">
        <v>111</v>
      </c>
      <c r="G34" s="241" t="s">
        <v>97</v>
      </c>
      <c r="H34" s="241" t="s">
        <v>98</v>
      </c>
      <c r="I34" s="241" t="s">
        <v>98</v>
      </c>
      <c r="J34" s="243" t="s">
        <v>104</v>
      </c>
      <c r="K34" s="96" t="s">
        <v>112</v>
      </c>
      <c r="L34" s="243" t="s">
        <v>125</v>
      </c>
      <c r="M34" s="91" t="s">
        <v>97</v>
      </c>
      <c r="N34" s="77" t="s">
        <v>57</v>
      </c>
      <c r="O34" s="92"/>
      <c r="P34" s="104"/>
    </row>
    <row r="35" spans="1:16" ht="26" customHeight="1">
      <c r="A35" s="229"/>
      <c r="B35" s="238"/>
      <c r="C35" s="242"/>
      <c r="D35" s="242"/>
      <c r="E35" s="101" t="s">
        <v>113</v>
      </c>
      <c r="F35" s="242"/>
      <c r="G35" s="242"/>
      <c r="H35" s="242"/>
      <c r="I35" s="242"/>
      <c r="J35" s="244"/>
      <c r="K35" s="98" t="s">
        <v>105</v>
      </c>
      <c r="L35" s="244"/>
      <c r="M35" s="91" t="s">
        <v>101</v>
      </c>
      <c r="N35" s="77" t="s">
        <v>57</v>
      </c>
      <c r="O35" s="92"/>
      <c r="P35" s="104"/>
    </row>
    <row r="36" spans="1:16" ht="26" customHeight="1">
      <c r="A36" s="228">
        <v>22</v>
      </c>
      <c r="B36" s="237" t="s">
        <v>97</v>
      </c>
      <c r="C36" s="241" t="s">
        <v>97</v>
      </c>
      <c r="D36" s="241" t="s">
        <v>128</v>
      </c>
      <c r="E36" s="101" t="s">
        <v>110</v>
      </c>
      <c r="F36" s="241" t="s">
        <v>111</v>
      </c>
      <c r="G36" s="241" t="s">
        <v>102</v>
      </c>
      <c r="H36" s="241" t="s">
        <v>103</v>
      </c>
      <c r="I36" s="241" t="s">
        <v>98</v>
      </c>
      <c r="J36" s="243" t="s">
        <v>115</v>
      </c>
      <c r="K36" s="96" t="s">
        <v>112</v>
      </c>
      <c r="L36" s="243" t="s">
        <v>125</v>
      </c>
      <c r="M36" s="91" t="s">
        <v>97</v>
      </c>
      <c r="N36" s="77" t="s">
        <v>57</v>
      </c>
      <c r="O36" s="92"/>
      <c r="P36" s="104"/>
    </row>
    <row r="37" spans="1:16" ht="26" customHeight="1">
      <c r="A37" s="229"/>
      <c r="B37" s="238"/>
      <c r="C37" s="242"/>
      <c r="D37" s="242"/>
      <c r="E37" s="101" t="s">
        <v>113</v>
      </c>
      <c r="F37" s="242"/>
      <c r="G37" s="242"/>
      <c r="H37" s="242"/>
      <c r="I37" s="242"/>
      <c r="J37" s="244"/>
      <c r="K37" s="98" t="s">
        <v>105</v>
      </c>
      <c r="L37" s="244"/>
      <c r="M37" s="91" t="s">
        <v>101</v>
      </c>
      <c r="N37" s="77" t="s">
        <v>57</v>
      </c>
      <c r="O37" s="92"/>
      <c r="P37" s="104"/>
    </row>
    <row r="38" spans="1:16" ht="26" customHeight="1">
      <c r="A38" s="228">
        <v>23</v>
      </c>
      <c r="B38" s="237" t="s">
        <v>97</v>
      </c>
      <c r="C38" s="241" t="s">
        <v>97</v>
      </c>
      <c r="D38" s="241" t="s">
        <v>128</v>
      </c>
      <c r="E38" s="101" t="s">
        <v>110</v>
      </c>
      <c r="F38" s="241" t="s">
        <v>102</v>
      </c>
      <c r="G38" s="241" t="s">
        <v>97</v>
      </c>
      <c r="H38" s="241" t="s">
        <v>98</v>
      </c>
      <c r="I38" s="241" t="s">
        <v>108</v>
      </c>
      <c r="J38" s="243" t="s">
        <v>115</v>
      </c>
      <c r="K38" s="96" t="s">
        <v>112</v>
      </c>
      <c r="L38" s="243" t="s">
        <v>125</v>
      </c>
      <c r="M38" s="91" t="s">
        <v>97</v>
      </c>
      <c r="N38" s="77" t="s">
        <v>57</v>
      </c>
      <c r="O38" s="92"/>
      <c r="P38" s="104"/>
    </row>
    <row r="39" spans="1:16" ht="26" customHeight="1">
      <c r="A39" s="229"/>
      <c r="B39" s="238"/>
      <c r="C39" s="242"/>
      <c r="D39" s="242"/>
      <c r="E39" s="101" t="s">
        <v>113</v>
      </c>
      <c r="F39" s="242"/>
      <c r="G39" s="242"/>
      <c r="H39" s="242"/>
      <c r="I39" s="242"/>
      <c r="J39" s="244"/>
      <c r="K39" s="98" t="s">
        <v>105</v>
      </c>
      <c r="L39" s="244"/>
      <c r="M39" s="91" t="s">
        <v>101</v>
      </c>
      <c r="N39" s="77" t="s">
        <v>57</v>
      </c>
      <c r="O39" s="92"/>
      <c r="P39" s="104"/>
    </row>
    <row r="40" spans="1:16" ht="26" customHeight="1">
      <c r="A40" s="228">
        <v>24</v>
      </c>
      <c r="B40" s="237" t="s">
        <v>97</v>
      </c>
      <c r="C40" s="241" t="s">
        <v>97</v>
      </c>
      <c r="D40" s="241" t="s">
        <v>128</v>
      </c>
      <c r="E40" s="101" t="s">
        <v>110</v>
      </c>
      <c r="F40" s="241" t="s">
        <v>102</v>
      </c>
      <c r="G40" s="241" t="s">
        <v>102</v>
      </c>
      <c r="H40" s="241" t="s">
        <v>127</v>
      </c>
      <c r="I40" s="241" t="s">
        <v>108</v>
      </c>
      <c r="J40" s="243" t="s">
        <v>104</v>
      </c>
      <c r="K40" s="96" t="s">
        <v>112</v>
      </c>
      <c r="L40" s="243" t="s">
        <v>125</v>
      </c>
      <c r="M40" s="91" t="s">
        <v>97</v>
      </c>
      <c r="N40" s="77" t="s">
        <v>57</v>
      </c>
      <c r="O40" s="92"/>
      <c r="P40" s="104"/>
    </row>
    <row r="41" spans="1:16" ht="26" customHeight="1">
      <c r="A41" s="229"/>
      <c r="B41" s="238"/>
      <c r="C41" s="242"/>
      <c r="D41" s="242"/>
      <c r="E41" s="101" t="s">
        <v>113</v>
      </c>
      <c r="F41" s="242"/>
      <c r="G41" s="242"/>
      <c r="H41" s="242"/>
      <c r="I41" s="242"/>
      <c r="J41" s="244"/>
      <c r="K41" s="98" t="s">
        <v>105</v>
      </c>
      <c r="L41" s="244"/>
      <c r="M41" s="91" t="s">
        <v>101</v>
      </c>
      <c r="N41" s="77" t="s">
        <v>57</v>
      </c>
      <c r="O41" s="92"/>
      <c r="P41" s="104"/>
    </row>
    <row r="42" spans="1:16" ht="26" customHeight="1">
      <c r="A42" s="102">
        <v>25</v>
      </c>
      <c r="B42" s="87" t="s">
        <v>97</v>
      </c>
      <c r="C42" s="96" t="s">
        <v>107</v>
      </c>
      <c r="D42" s="96" t="s">
        <v>97</v>
      </c>
      <c r="E42" s="96" t="s">
        <v>97</v>
      </c>
      <c r="F42" s="96" t="s">
        <v>111</v>
      </c>
      <c r="G42" s="96" t="s">
        <v>97</v>
      </c>
      <c r="H42" s="96" t="s">
        <v>98</v>
      </c>
      <c r="I42" s="96" t="s">
        <v>98</v>
      </c>
      <c r="J42" s="96" t="s">
        <v>98</v>
      </c>
      <c r="K42" s="96" t="s">
        <v>98</v>
      </c>
      <c r="L42" s="96" t="s">
        <v>98</v>
      </c>
      <c r="M42" s="103" t="s">
        <v>97</v>
      </c>
      <c r="N42" s="77" t="s">
        <v>57</v>
      </c>
      <c r="O42" s="92"/>
      <c r="P42" s="104"/>
    </row>
    <row r="43" spans="1:16" ht="26" customHeight="1">
      <c r="A43" s="102">
        <v>26</v>
      </c>
      <c r="B43" s="87" t="s">
        <v>97</v>
      </c>
      <c r="C43" s="96" t="s">
        <v>107</v>
      </c>
      <c r="D43" s="96" t="s">
        <v>97</v>
      </c>
      <c r="E43" s="96" t="s">
        <v>97</v>
      </c>
      <c r="F43" s="96" t="s">
        <v>111</v>
      </c>
      <c r="G43" s="96" t="s">
        <v>102</v>
      </c>
      <c r="H43" s="96" t="s">
        <v>129</v>
      </c>
      <c r="I43" s="96" t="s">
        <v>98</v>
      </c>
      <c r="J43" s="98" t="s">
        <v>104</v>
      </c>
      <c r="K43" s="98" t="s">
        <v>105</v>
      </c>
      <c r="L43" s="98" t="s">
        <v>125</v>
      </c>
      <c r="M43" s="103" t="s">
        <v>97</v>
      </c>
      <c r="N43" s="77" t="s">
        <v>57</v>
      </c>
      <c r="O43" s="92"/>
      <c r="P43" s="104"/>
    </row>
    <row r="44" spans="1:16" ht="26" customHeight="1">
      <c r="A44" s="102">
        <v>27</v>
      </c>
      <c r="B44" s="87" t="s">
        <v>97</v>
      </c>
      <c r="C44" s="96" t="s">
        <v>107</v>
      </c>
      <c r="D44" s="96" t="s">
        <v>97</v>
      </c>
      <c r="E44" s="96" t="s">
        <v>97</v>
      </c>
      <c r="F44" s="96" t="s">
        <v>102</v>
      </c>
      <c r="G44" s="96" t="s">
        <v>97</v>
      </c>
      <c r="H44" s="96" t="s">
        <v>98</v>
      </c>
      <c r="I44" s="96" t="s">
        <v>108</v>
      </c>
      <c r="J44" s="98" t="s">
        <v>104</v>
      </c>
      <c r="K44" s="98" t="s">
        <v>105</v>
      </c>
      <c r="L44" s="98" t="s">
        <v>125</v>
      </c>
      <c r="M44" s="103" t="s">
        <v>97</v>
      </c>
      <c r="N44" s="77" t="s">
        <v>57</v>
      </c>
      <c r="O44" s="92"/>
      <c r="P44" s="104"/>
    </row>
    <row r="45" spans="1:16" ht="26" customHeight="1">
      <c r="A45" s="102">
        <v>28</v>
      </c>
      <c r="B45" s="87" t="s">
        <v>97</v>
      </c>
      <c r="C45" s="96" t="s">
        <v>107</v>
      </c>
      <c r="D45" s="96" t="s">
        <v>97</v>
      </c>
      <c r="E45" s="96" t="s">
        <v>97</v>
      </c>
      <c r="F45" s="96" t="s">
        <v>102</v>
      </c>
      <c r="G45" s="96" t="s">
        <v>102</v>
      </c>
      <c r="H45" s="96" t="s">
        <v>127</v>
      </c>
      <c r="I45" s="96" t="s">
        <v>108</v>
      </c>
      <c r="J45" s="98" t="s">
        <v>104</v>
      </c>
      <c r="K45" s="98" t="s">
        <v>105</v>
      </c>
      <c r="L45" s="98" t="s">
        <v>125</v>
      </c>
      <c r="M45" s="103" t="s">
        <v>97</v>
      </c>
      <c r="N45" s="77" t="s">
        <v>57</v>
      </c>
      <c r="O45" s="92"/>
      <c r="P45" s="104"/>
    </row>
    <row r="46" spans="1:16" ht="26" customHeight="1">
      <c r="A46" s="228">
        <v>29</v>
      </c>
      <c r="B46" s="237" t="s">
        <v>97</v>
      </c>
      <c r="C46" s="241" t="s">
        <v>107</v>
      </c>
      <c r="D46" s="241" t="s">
        <v>97</v>
      </c>
      <c r="E46" s="101" t="s">
        <v>110</v>
      </c>
      <c r="F46" s="241" t="s">
        <v>111</v>
      </c>
      <c r="G46" s="241" t="s">
        <v>97</v>
      </c>
      <c r="H46" s="241" t="s">
        <v>98</v>
      </c>
      <c r="I46" s="241" t="s">
        <v>98</v>
      </c>
      <c r="J46" s="243" t="s">
        <v>109</v>
      </c>
      <c r="K46" s="98" t="s">
        <v>130</v>
      </c>
      <c r="L46" s="98" t="s">
        <v>125</v>
      </c>
      <c r="M46" s="91" t="s">
        <v>97</v>
      </c>
      <c r="N46" s="77" t="s">
        <v>57</v>
      </c>
      <c r="O46" s="92"/>
      <c r="P46" s="104"/>
    </row>
    <row r="47" spans="1:16" ht="26" customHeight="1">
      <c r="A47" s="229"/>
      <c r="B47" s="238"/>
      <c r="C47" s="242"/>
      <c r="D47" s="242"/>
      <c r="E47" s="101" t="s">
        <v>113</v>
      </c>
      <c r="F47" s="242"/>
      <c r="G47" s="242"/>
      <c r="H47" s="242"/>
      <c r="I47" s="242"/>
      <c r="J47" s="244"/>
      <c r="K47" s="98" t="s">
        <v>105</v>
      </c>
      <c r="L47" s="96" t="s">
        <v>98</v>
      </c>
      <c r="M47" s="91" t="s">
        <v>101</v>
      </c>
      <c r="N47" s="77" t="s">
        <v>57</v>
      </c>
      <c r="O47" s="92"/>
      <c r="P47" s="104"/>
    </row>
    <row r="48" spans="1:16" ht="26" customHeight="1">
      <c r="A48" s="228">
        <v>30</v>
      </c>
      <c r="B48" s="237" t="s">
        <v>97</v>
      </c>
      <c r="C48" s="241" t="s">
        <v>107</v>
      </c>
      <c r="D48" s="241" t="s">
        <v>97</v>
      </c>
      <c r="E48" s="101" t="s">
        <v>110</v>
      </c>
      <c r="F48" s="241" t="s">
        <v>111</v>
      </c>
      <c r="G48" s="241" t="s">
        <v>102</v>
      </c>
      <c r="H48" s="241" t="s">
        <v>103</v>
      </c>
      <c r="I48" s="241" t="s">
        <v>98</v>
      </c>
      <c r="J48" s="243" t="s">
        <v>115</v>
      </c>
      <c r="K48" s="98" t="s">
        <v>130</v>
      </c>
      <c r="L48" s="243" t="s">
        <v>125</v>
      </c>
      <c r="M48" s="91" t="s">
        <v>97</v>
      </c>
      <c r="N48" s="77" t="s">
        <v>57</v>
      </c>
      <c r="O48" s="92"/>
      <c r="P48" s="104"/>
    </row>
    <row r="49" spans="1:16" ht="26" customHeight="1">
      <c r="A49" s="229"/>
      <c r="B49" s="238"/>
      <c r="C49" s="242"/>
      <c r="D49" s="242"/>
      <c r="E49" s="101" t="s">
        <v>113</v>
      </c>
      <c r="F49" s="242"/>
      <c r="G49" s="242"/>
      <c r="H49" s="242"/>
      <c r="I49" s="242"/>
      <c r="J49" s="244"/>
      <c r="K49" s="98" t="s">
        <v>116</v>
      </c>
      <c r="L49" s="244"/>
      <c r="M49" s="91" t="s">
        <v>101</v>
      </c>
      <c r="N49" s="77" t="s">
        <v>57</v>
      </c>
      <c r="O49" s="92"/>
      <c r="P49" s="104"/>
    </row>
    <row r="50" spans="1:16" ht="26" customHeight="1">
      <c r="A50" s="228">
        <v>31</v>
      </c>
      <c r="B50" s="237" t="s">
        <v>97</v>
      </c>
      <c r="C50" s="241" t="s">
        <v>107</v>
      </c>
      <c r="D50" s="241" t="s">
        <v>97</v>
      </c>
      <c r="E50" s="101" t="s">
        <v>110</v>
      </c>
      <c r="F50" s="241" t="s">
        <v>102</v>
      </c>
      <c r="G50" s="241" t="s">
        <v>97</v>
      </c>
      <c r="H50" s="241" t="s">
        <v>98</v>
      </c>
      <c r="I50" s="241" t="s">
        <v>108</v>
      </c>
      <c r="J50" s="243" t="s">
        <v>115</v>
      </c>
      <c r="K50" s="98" t="s">
        <v>130</v>
      </c>
      <c r="L50" s="243" t="s">
        <v>125</v>
      </c>
      <c r="M50" s="91" t="s">
        <v>97</v>
      </c>
      <c r="N50" s="77" t="s">
        <v>57</v>
      </c>
      <c r="O50" s="92"/>
      <c r="P50" s="104"/>
    </row>
    <row r="51" spans="1:16" ht="26" customHeight="1">
      <c r="A51" s="229"/>
      <c r="B51" s="238"/>
      <c r="C51" s="242"/>
      <c r="D51" s="242"/>
      <c r="E51" s="101" t="s">
        <v>113</v>
      </c>
      <c r="F51" s="242"/>
      <c r="G51" s="242"/>
      <c r="H51" s="242"/>
      <c r="I51" s="242"/>
      <c r="J51" s="244"/>
      <c r="K51" s="98" t="s">
        <v>105</v>
      </c>
      <c r="L51" s="244"/>
      <c r="M51" s="91" t="s">
        <v>101</v>
      </c>
      <c r="N51" s="77" t="s">
        <v>57</v>
      </c>
      <c r="O51" s="92"/>
      <c r="P51" s="104"/>
    </row>
    <row r="52" spans="1:16" ht="26" customHeight="1">
      <c r="A52" s="228">
        <v>32</v>
      </c>
      <c r="B52" s="237" t="s">
        <v>97</v>
      </c>
      <c r="C52" s="241" t="s">
        <v>107</v>
      </c>
      <c r="D52" s="241" t="s">
        <v>97</v>
      </c>
      <c r="E52" s="101" t="s">
        <v>110</v>
      </c>
      <c r="F52" s="241" t="s">
        <v>102</v>
      </c>
      <c r="G52" s="241" t="s">
        <v>102</v>
      </c>
      <c r="H52" s="241" t="s">
        <v>127</v>
      </c>
      <c r="I52" s="241" t="s">
        <v>108</v>
      </c>
      <c r="J52" s="243" t="s">
        <v>104</v>
      </c>
      <c r="K52" s="98" t="s">
        <v>130</v>
      </c>
      <c r="L52" s="243" t="s">
        <v>125</v>
      </c>
      <c r="M52" s="91" t="s">
        <v>97</v>
      </c>
      <c r="N52" s="77" t="s">
        <v>57</v>
      </c>
      <c r="O52" s="92"/>
      <c r="P52" s="104"/>
    </row>
    <row r="53" spans="1:16" ht="26" customHeight="1">
      <c r="A53" s="229"/>
      <c r="B53" s="238"/>
      <c r="C53" s="242"/>
      <c r="D53" s="242"/>
      <c r="E53" s="101" t="s">
        <v>113</v>
      </c>
      <c r="F53" s="242"/>
      <c r="G53" s="242"/>
      <c r="H53" s="242"/>
      <c r="I53" s="242"/>
      <c r="J53" s="244"/>
      <c r="K53" s="98" t="s">
        <v>105</v>
      </c>
      <c r="L53" s="244"/>
      <c r="M53" s="91" t="s">
        <v>101</v>
      </c>
      <c r="N53" s="77" t="s">
        <v>57</v>
      </c>
      <c r="O53" s="92"/>
      <c r="P53" s="104"/>
    </row>
    <row r="54" spans="1:16" ht="26" customHeight="1">
      <c r="A54" s="228">
        <v>33</v>
      </c>
      <c r="B54" s="237" t="s">
        <v>97</v>
      </c>
      <c r="C54" s="241" t="s">
        <v>107</v>
      </c>
      <c r="D54" s="241" t="s">
        <v>124</v>
      </c>
      <c r="E54" s="101" t="s">
        <v>110</v>
      </c>
      <c r="F54" s="241" t="s">
        <v>111</v>
      </c>
      <c r="G54" s="241" t="s">
        <v>97</v>
      </c>
      <c r="H54" s="241" t="s">
        <v>98</v>
      </c>
      <c r="I54" s="241" t="s">
        <v>98</v>
      </c>
      <c r="J54" s="243" t="s">
        <v>131</v>
      </c>
      <c r="K54" s="243" t="s">
        <v>131</v>
      </c>
      <c r="L54" s="243" t="s">
        <v>125</v>
      </c>
      <c r="M54" s="91" t="s">
        <v>97</v>
      </c>
      <c r="N54" s="77" t="s">
        <v>57</v>
      </c>
      <c r="O54" s="92"/>
      <c r="P54" s="105"/>
    </row>
    <row r="55" spans="1:16" ht="26" customHeight="1">
      <c r="A55" s="229"/>
      <c r="B55" s="238"/>
      <c r="C55" s="242"/>
      <c r="D55" s="242"/>
      <c r="E55" s="101" t="s">
        <v>113</v>
      </c>
      <c r="F55" s="242"/>
      <c r="G55" s="242"/>
      <c r="H55" s="242"/>
      <c r="I55" s="242"/>
      <c r="J55" s="244"/>
      <c r="K55" s="244"/>
      <c r="L55" s="244"/>
      <c r="M55" s="91" t="s">
        <v>101</v>
      </c>
      <c r="N55" s="77" t="s">
        <v>57</v>
      </c>
      <c r="O55" s="92"/>
      <c r="P55" s="105"/>
    </row>
    <row r="56" spans="1:16" ht="26" customHeight="1">
      <c r="A56" s="228">
        <v>34</v>
      </c>
      <c r="B56" s="237" t="s">
        <v>97</v>
      </c>
      <c r="C56" s="241" t="s">
        <v>107</v>
      </c>
      <c r="D56" s="241" t="s">
        <v>124</v>
      </c>
      <c r="E56" s="101" t="s">
        <v>110</v>
      </c>
      <c r="F56" s="241" t="s">
        <v>111</v>
      </c>
      <c r="G56" s="241" t="s">
        <v>102</v>
      </c>
      <c r="H56" s="241" t="s">
        <v>103</v>
      </c>
      <c r="I56" s="241" t="s">
        <v>98</v>
      </c>
      <c r="J56" s="243" t="s">
        <v>131</v>
      </c>
      <c r="K56" s="243" t="s">
        <v>131</v>
      </c>
      <c r="L56" s="243" t="s">
        <v>125</v>
      </c>
      <c r="M56" s="91" t="s">
        <v>97</v>
      </c>
      <c r="N56" s="77" t="s">
        <v>57</v>
      </c>
      <c r="O56" s="92"/>
      <c r="P56" s="105"/>
    </row>
    <row r="57" spans="1:16" ht="26" customHeight="1">
      <c r="A57" s="229"/>
      <c r="B57" s="238"/>
      <c r="C57" s="242"/>
      <c r="D57" s="242"/>
      <c r="E57" s="101" t="s">
        <v>113</v>
      </c>
      <c r="F57" s="242"/>
      <c r="G57" s="242"/>
      <c r="H57" s="242"/>
      <c r="I57" s="242"/>
      <c r="J57" s="244"/>
      <c r="K57" s="244"/>
      <c r="L57" s="244"/>
      <c r="M57" s="91" t="s">
        <v>101</v>
      </c>
      <c r="N57" s="77" t="s">
        <v>57</v>
      </c>
      <c r="O57" s="92"/>
      <c r="P57" s="105"/>
    </row>
    <row r="58" spans="1:16" ht="26" customHeight="1">
      <c r="A58" s="228">
        <v>35</v>
      </c>
      <c r="B58" s="237" t="s">
        <v>97</v>
      </c>
      <c r="C58" s="241" t="s">
        <v>107</v>
      </c>
      <c r="D58" s="241" t="s">
        <v>124</v>
      </c>
      <c r="E58" s="101" t="s">
        <v>110</v>
      </c>
      <c r="F58" s="241" t="s">
        <v>102</v>
      </c>
      <c r="G58" s="241" t="s">
        <v>97</v>
      </c>
      <c r="H58" s="241" t="s">
        <v>98</v>
      </c>
      <c r="I58" s="241" t="s">
        <v>108</v>
      </c>
      <c r="J58" s="243" t="s">
        <v>131</v>
      </c>
      <c r="K58" s="243" t="s">
        <v>131</v>
      </c>
      <c r="L58" s="243" t="s">
        <v>125</v>
      </c>
      <c r="M58" s="91" t="s">
        <v>97</v>
      </c>
      <c r="N58" s="77" t="s">
        <v>57</v>
      </c>
      <c r="O58" s="92"/>
      <c r="P58" s="105"/>
    </row>
    <row r="59" spans="1:16" ht="26" customHeight="1">
      <c r="A59" s="229"/>
      <c r="B59" s="238"/>
      <c r="C59" s="242"/>
      <c r="D59" s="242"/>
      <c r="E59" s="101" t="s">
        <v>113</v>
      </c>
      <c r="F59" s="242"/>
      <c r="G59" s="242"/>
      <c r="H59" s="242"/>
      <c r="I59" s="242"/>
      <c r="J59" s="244"/>
      <c r="K59" s="244"/>
      <c r="L59" s="244"/>
      <c r="M59" s="91" t="s">
        <v>101</v>
      </c>
      <c r="N59" s="77" t="s">
        <v>57</v>
      </c>
      <c r="O59" s="92"/>
      <c r="P59" s="105"/>
    </row>
    <row r="60" spans="1:16" ht="26" customHeight="1">
      <c r="A60" s="228">
        <v>36</v>
      </c>
      <c r="B60" s="237" t="s">
        <v>97</v>
      </c>
      <c r="C60" s="241" t="s">
        <v>107</v>
      </c>
      <c r="D60" s="241" t="s">
        <v>124</v>
      </c>
      <c r="E60" s="101" t="s">
        <v>110</v>
      </c>
      <c r="F60" s="241" t="s">
        <v>102</v>
      </c>
      <c r="G60" s="241" t="s">
        <v>102</v>
      </c>
      <c r="H60" s="241" t="s">
        <v>127</v>
      </c>
      <c r="I60" s="241" t="s">
        <v>108</v>
      </c>
      <c r="J60" s="243" t="s">
        <v>131</v>
      </c>
      <c r="K60" s="243" t="s">
        <v>131</v>
      </c>
      <c r="L60" s="243" t="s">
        <v>125</v>
      </c>
      <c r="M60" s="91" t="s">
        <v>97</v>
      </c>
      <c r="N60" s="77" t="s">
        <v>57</v>
      </c>
      <c r="O60" s="92"/>
      <c r="P60" s="105"/>
    </row>
    <row r="61" spans="1:16" ht="26" customHeight="1">
      <c r="A61" s="229"/>
      <c r="B61" s="238"/>
      <c r="C61" s="242"/>
      <c r="D61" s="242"/>
      <c r="E61" s="101" t="s">
        <v>113</v>
      </c>
      <c r="F61" s="242"/>
      <c r="G61" s="242"/>
      <c r="H61" s="242"/>
      <c r="I61" s="242"/>
      <c r="J61" s="244"/>
      <c r="K61" s="244"/>
      <c r="L61" s="244"/>
      <c r="M61" s="91" t="s">
        <v>101</v>
      </c>
      <c r="N61" s="77" t="s">
        <v>57</v>
      </c>
      <c r="O61" s="92"/>
      <c r="P61" s="105"/>
    </row>
    <row r="62" spans="1:16" ht="26" customHeight="1">
      <c r="A62" s="228">
        <v>37</v>
      </c>
      <c r="B62" s="237" t="s">
        <v>97</v>
      </c>
      <c r="C62" s="241" t="s">
        <v>107</v>
      </c>
      <c r="D62" s="241" t="s">
        <v>128</v>
      </c>
      <c r="E62" s="101" t="s">
        <v>110</v>
      </c>
      <c r="F62" s="241" t="s">
        <v>111</v>
      </c>
      <c r="G62" s="241" t="s">
        <v>97</v>
      </c>
      <c r="H62" s="241" t="s">
        <v>98</v>
      </c>
      <c r="I62" s="241" t="s">
        <v>98</v>
      </c>
      <c r="J62" s="243" t="s">
        <v>104</v>
      </c>
      <c r="K62" s="98" t="s">
        <v>130</v>
      </c>
      <c r="L62" s="243" t="s">
        <v>125</v>
      </c>
      <c r="M62" s="91" t="s">
        <v>97</v>
      </c>
      <c r="N62" s="77" t="s">
        <v>57</v>
      </c>
      <c r="O62" s="92"/>
      <c r="P62" s="104"/>
    </row>
    <row r="63" spans="1:16" ht="26" customHeight="1">
      <c r="A63" s="229"/>
      <c r="B63" s="238"/>
      <c r="C63" s="242"/>
      <c r="D63" s="242"/>
      <c r="E63" s="101" t="s">
        <v>113</v>
      </c>
      <c r="F63" s="242"/>
      <c r="G63" s="242"/>
      <c r="H63" s="242"/>
      <c r="I63" s="242"/>
      <c r="J63" s="244"/>
      <c r="K63" s="98" t="s">
        <v>105</v>
      </c>
      <c r="L63" s="244"/>
      <c r="M63" s="91" t="s">
        <v>101</v>
      </c>
      <c r="N63" s="77" t="s">
        <v>57</v>
      </c>
      <c r="O63" s="92"/>
      <c r="P63" s="104"/>
    </row>
    <row r="64" spans="1:16" ht="26" customHeight="1">
      <c r="A64" s="228">
        <v>38</v>
      </c>
      <c r="B64" s="237" t="s">
        <v>97</v>
      </c>
      <c r="C64" s="241" t="s">
        <v>107</v>
      </c>
      <c r="D64" s="241" t="s">
        <v>128</v>
      </c>
      <c r="E64" s="101" t="s">
        <v>110</v>
      </c>
      <c r="F64" s="241" t="s">
        <v>111</v>
      </c>
      <c r="G64" s="241" t="s">
        <v>102</v>
      </c>
      <c r="H64" s="241" t="s">
        <v>103</v>
      </c>
      <c r="I64" s="241" t="s">
        <v>98</v>
      </c>
      <c r="J64" s="243" t="s">
        <v>115</v>
      </c>
      <c r="K64" s="98" t="s">
        <v>130</v>
      </c>
      <c r="L64" s="243" t="s">
        <v>125</v>
      </c>
      <c r="M64" s="91" t="s">
        <v>97</v>
      </c>
      <c r="N64" s="77" t="s">
        <v>57</v>
      </c>
      <c r="O64" s="92"/>
      <c r="P64" s="104"/>
    </row>
    <row r="65" spans="1:16" ht="26" customHeight="1">
      <c r="A65" s="229"/>
      <c r="B65" s="238"/>
      <c r="C65" s="242"/>
      <c r="D65" s="242"/>
      <c r="E65" s="101" t="s">
        <v>113</v>
      </c>
      <c r="F65" s="242"/>
      <c r="G65" s="242"/>
      <c r="H65" s="242"/>
      <c r="I65" s="242"/>
      <c r="J65" s="244"/>
      <c r="K65" s="98" t="s">
        <v>105</v>
      </c>
      <c r="L65" s="244"/>
      <c r="M65" s="91" t="s">
        <v>101</v>
      </c>
      <c r="N65" s="77" t="s">
        <v>57</v>
      </c>
      <c r="O65" s="92"/>
      <c r="P65" s="104"/>
    </row>
    <row r="66" spans="1:16" ht="26" customHeight="1">
      <c r="A66" s="228">
        <v>39</v>
      </c>
      <c r="B66" s="237" t="s">
        <v>97</v>
      </c>
      <c r="C66" s="241" t="s">
        <v>107</v>
      </c>
      <c r="D66" s="241" t="s">
        <v>128</v>
      </c>
      <c r="E66" s="101" t="s">
        <v>110</v>
      </c>
      <c r="F66" s="241" t="s">
        <v>102</v>
      </c>
      <c r="G66" s="241" t="s">
        <v>97</v>
      </c>
      <c r="H66" s="241" t="s">
        <v>98</v>
      </c>
      <c r="I66" s="241" t="s">
        <v>108</v>
      </c>
      <c r="J66" s="243" t="s">
        <v>115</v>
      </c>
      <c r="K66" s="98" t="s">
        <v>130</v>
      </c>
      <c r="L66" s="243" t="s">
        <v>125</v>
      </c>
      <c r="M66" s="91" t="s">
        <v>97</v>
      </c>
      <c r="N66" s="77" t="s">
        <v>57</v>
      </c>
      <c r="O66" s="92"/>
      <c r="P66" s="104"/>
    </row>
    <row r="67" spans="1:16" ht="26" customHeight="1">
      <c r="A67" s="229"/>
      <c r="B67" s="238"/>
      <c r="C67" s="242"/>
      <c r="D67" s="242"/>
      <c r="E67" s="101" t="s">
        <v>113</v>
      </c>
      <c r="F67" s="242"/>
      <c r="G67" s="242"/>
      <c r="H67" s="242"/>
      <c r="I67" s="242"/>
      <c r="J67" s="244"/>
      <c r="K67" s="98" t="s">
        <v>105</v>
      </c>
      <c r="L67" s="244"/>
      <c r="M67" s="91" t="s">
        <v>101</v>
      </c>
      <c r="N67" s="77" t="s">
        <v>57</v>
      </c>
      <c r="O67" s="92"/>
      <c r="P67" s="104"/>
    </row>
    <row r="68" spans="1:16" ht="26" customHeight="1">
      <c r="A68" s="228">
        <v>40</v>
      </c>
      <c r="B68" s="237" t="s">
        <v>97</v>
      </c>
      <c r="C68" s="241" t="s">
        <v>132</v>
      </c>
      <c r="D68" s="241" t="s">
        <v>128</v>
      </c>
      <c r="E68" s="101" t="s">
        <v>110</v>
      </c>
      <c r="F68" s="241" t="s">
        <v>102</v>
      </c>
      <c r="G68" s="241" t="s">
        <v>102</v>
      </c>
      <c r="H68" s="241" t="s">
        <v>127</v>
      </c>
      <c r="I68" s="241" t="s">
        <v>108</v>
      </c>
      <c r="J68" s="243" t="s">
        <v>104</v>
      </c>
      <c r="K68" s="98" t="s">
        <v>130</v>
      </c>
      <c r="L68" s="243" t="s">
        <v>125</v>
      </c>
      <c r="M68" s="91" t="s">
        <v>97</v>
      </c>
      <c r="N68" s="77" t="s">
        <v>57</v>
      </c>
      <c r="O68" s="92"/>
      <c r="P68" s="104"/>
    </row>
    <row r="69" spans="1:16" ht="26" customHeight="1">
      <c r="A69" s="229"/>
      <c r="B69" s="238"/>
      <c r="C69" s="242"/>
      <c r="D69" s="242"/>
      <c r="E69" s="101" t="s">
        <v>113</v>
      </c>
      <c r="F69" s="242"/>
      <c r="G69" s="242"/>
      <c r="H69" s="242"/>
      <c r="I69" s="242"/>
      <c r="J69" s="244"/>
      <c r="K69" s="98" t="s">
        <v>105</v>
      </c>
      <c r="L69" s="244"/>
      <c r="M69" s="91" t="s">
        <v>101</v>
      </c>
      <c r="N69" s="77" t="s">
        <v>57</v>
      </c>
      <c r="O69" s="92"/>
      <c r="P69" s="104"/>
    </row>
    <row r="70" spans="1:16" ht="26" customHeight="1">
      <c r="A70" s="89">
        <v>41</v>
      </c>
      <c r="B70" s="87" t="s">
        <v>97</v>
      </c>
      <c r="C70" s="87" t="s">
        <v>132</v>
      </c>
      <c r="D70" s="87" t="s">
        <v>119</v>
      </c>
      <c r="E70" s="87" t="s">
        <v>97</v>
      </c>
      <c r="F70" s="87" t="s">
        <v>97</v>
      </c>
      <c r="G70" s="87" t="s">
        <v>97</v>
      </c>
      <c r="H70" s="87" t="s">
        <v>98</v>
      </c>
      <c r="I70" s="87" t="s">
        <v>98</v>
      </c>
      <c r="J70" s="90" t="s">
        <v>118</v>
      </c>
      <c r="K70" s="87" t="s">
        <v>98</v>
      </c>
      <c r="L70" s="90" t="s">
        <v>106</v>
      </c>
      <c r="M70" s="91" t="s">
        <v>101</v>
      </c>
      <c r="N70" s="77" t="s">
        <v>57</v>
      </c>
      <c r="O70" s="92"/>
      <c r="P70" s="104"/>
    </row>
    <row r="71" spans="1:16" ht="26" customHeight="1">
      <c r="A71" s="89">
        <v>42</v>
      </c>
      <c r="B71" s="87" t="s">
        <v>97</v>
      </c>
      <c r="C71" s="87" t="s">
        <v>133</v>
      </c>
      <c r="D71" s="87" t="s">
        <v>119</v>
      </c>
      <c r="E71" s="87" t="s">
        <v>97</v>
      </c>
      <c r="F71" s="87" t="s">
        <v>97</v>
      </c>
      <c r="G71" s="87" t="s">
        <v>102</v>
      </c>
      <c r="H71" s="93" t="s">
        <v>103</v>
      </c>
      <c r="I71" s="87" t="s">
        <v>98</v>
      </c>
      <c r="J71" s="90" t="s">
        <v>118</v>
      </c>
      <c r="K71" s="87" t="s">
        <v>98</v>
      </c>
      <c r="L71" s="90" t="s">
        <v>106</v>
      </c>
      <c r="M71" s="91" t="s">
        <v>101</v>
      </c>
      <c r="N71" s="77" t="s">
        <v>57</v>
      </c>
      <c r="O71" s="92"/>
      <c r="P71" s="104"/>
    </row>
    <row r="72" spans="1:16" ht="26" customHeight="1">
      <c r="A72" s="89">
        <v>43</v>
      </c>
      <c r="B72" s="87" t="s">
        <v>97</v>
      </c>
      <c r="C72" s="87" t="s">
        <v>132</v>
      </c>
      <c r="D72" s="87" t="s">
        <v>119</v>
      </c>
      <c r="E72" s="87" t="s">
        <v>97</v>
      </c>
      <c r="F72" s="87" t="s">
        <v>114</v>
      </c>
      <c r="G72" s="87" t="s">
        <v>97</v>
      </c>
      <c r="H72" s="87" t="s">
        <v>98</v>
      </c>
      <c r="I72" s="87" t="s">
        <v>134</v>
      </c>
      <c r="J72" s="90" t="s">
        <v>118</v>
      </c>
      <c r="K72" s="87" t="s">
        <v>98</v>
      </c>
      <c r="L72" s="90" t="s">
        <v>135</v>
      </c>
      <c r="M72" s="91" t="s">
        <v>123</v>
      </c>
      <c r="N72" s="77" t="s">
        <v>57</v>
      </c>
      <c r="O72" s="92"/>
      <c r="P72" s="104"/>
    </row>
    <row r="73" spans="1:16" ht="26" customHeight="1">
      <c r="A73" s="89">
        <v>44</v>
      </c>
      <c r="B73" s="87" t="s">
        <v>97</v>
      </c>
      <c r="C73" s="87" t="s">
        <v>132</v>
      </c>
      <c r="D73" s="87" t="s">
        <v>119</v>
      </c>
      <c r="E73" s="96" t="s">
        <v>97</v>
      </c>
      <c r="F73" s="96" t="s">
        <v>102</v>
      </c>
      <c r="G73" s="96" t="s">
        <v>102</v>
      </c>
      <c r="H73" s="97" t="s">
        <v>103</v>
      </c>
      <c r="I73" s="96" t="s">
        <v>108</v>
      </c>
      <c r="J73" s="98" t="s">
        <v>118</v>
      </c>
      <c r="K73" s="96" t="s">
        <v>98</v>
      </c>
      <c r="L73" s="98" t="s">
        <v>106</v>
      </c>
      <c r="M73" s="91" t="s">
        <v>101</v>
      </c>
      <c r="N73" s="77" t="s">
        <v>57</v>
      </c>
      <c r="O73" s="92"/>
      <c r="P73" s="104"/>
    </row>
    <row r="74" spans="1:16" ht="26" customHeight="1">
      <c r="A74" s="89">
        <v>45</v>
      </c>
      <c r="B74" s="87" t="s">
        <v>97</v>
      </c>
      <c r="C74" s="87" t="s">
        <v>132</v>
      </c>
      <c r="D74" s="99" t="s">
        <v>120</v>
      </c>
      <c r="E74" s="96" t="s">
        <v>97</v>
      </c>
      <c r="F74" s="96" t="s">
        <v>97</v>
      </c>
      <c r="G74" s="96" t="s">
        <v>97</v>
      </c>
      <c r="H74" s="99" t="s">
        <v>98</v>
      </c>
      <c r="I74" s="99" t="s">
        <v>98</v>
      </c>
      <c r="J74" s="100" t="s">
        <v>121</v>
      </c>
      <c r="K74" s="96" t="s">
        <v>98</v>
      </c>
      <c r="L74" s="98" t="s">
        <v>106</v>
      </c>
      <c r="M74" s="91" t="s">
        <v>101</v>
      </c>
      <c r="N74" s="77" t="s">
        <v>57</v>
      </c>
      <c r="O74" s="92"/>
      <c r="P74" s="105"/>
    </row>
    <row r="75" spans="1:16" ht="26" customHeight="1">
      <c r="A75" s="89">
        <v>46</v>
      </c>
      <c r="B75" s="87" t="s">
        <v>97</v>
      </c>
      <c r="C75" s="87" t="s">
        <v>132</v>
      </c>
      <c r="D75" s="99" t="s">
        <v>120</v>
      </c>
      <c r="E75" s="96" t="s">
        <v>97</v>
      </c>
      <c r="F75" s="96" t="s">
        <v>97</v>
      </c>
      <c r="G75" s="96" t="s">
        <v>102</v>
      </c>
      <c r="H75" s="97" t="s">
        <v>103</v>
      </c>
      <c r="I75" s="96" t="s">
        <v>98</v>
      </c>
      <c r="J75" s="100" t="s">
        <v>121</v>
      </c>
      <c r="K75" s="96" t="s">
        <v>98</v>
      </c>
      <c r="L75" s="98" t="s">
        <v>106</v>
      </c>
      <c r="M75" s="91" t="s">
        <v>101</v>
      </c>
      <c r="N75" s="77" t="s">
        <v>57</v>
      </c>
      <c r="O75" s="92"/>
      <c r="P75" s="105"/>
    </row>
    <row r="76" spans="1:16" ht="26" customHeight="1">
      <c r="A76" s="89">
        <v>47</v>
      </c>
      <c r="B76" s="87" t="s">
        <v>97</v>
      </c>
      <c r="C76" s="87" t="s">
        <v>132</v>
      </c>
      <c r="D76" s="99" t="s">
        <v>120</v>
      </c>
      <c r="E76" s="96" t="s">
        <v>97</v>
      </c>
      <c r="F76" s="96" t="s">
        <v>102</v>
      </c>
      <c r="G76" s="96" t="s">
        <v>97</v>
      </c>
      <c r="H76" s="96" t="s">
        <v>98</v>
      </c>
      <c r="I76" s="96" t="s">
        <v>108</v>
      </c>
      <c r="J76" s="100" t="s">
        <v>121</v>
      </c>
      <c r="K76" s="96" t="s">
        <v>98</v>
      </c>
      <c r="L76" s="98" t="s">
        <v>106</v>
      </c>
      <c r="M76" s="91" t="s">
        <v>101</v>
      </c>
      <c r="N76" s="77" t="s">
        <v>57</v>
      </c>
      <c r="O76" s="92"/>
      <c r="P76" s="105"/>
    </row>
    <row r="77" spans="1:16" ht="26" customHeight="1">
      <c r="A77" s="89">
        <v>48</v>
      </c>
      <c r="B77" s="87" t="s">
        <v>97</v>
      </c>
      <c r="C77" s="87" t="s">
        <v>132</v>
      </c>
      <c r="D77" s="99" t="s">
        <v>120</v>
      </c>
      <c r="E77" s="96" t="s">
        <v>97</v>
      </c>
      <c r="F77" s="96" t="s">
        <v>102</v>
      </c>
      <c r="G77" s="96" t="s">
        <v>102</v>
      </c>
      <c r="H77" s="97" t="s">
        <v>103</v>
      </c>
      <c r="I77" s="96" t="s">
        <v>108</v>
      </c>
      <c r="J77" s="100" t="s">
        <v>121</v>
      </c>
      <c r="K77" s="96" t="s">
        <v>98</v>
      </c>
      <c r="L77" s="98" t="s">
        <v>106</v>
      </c>
      <c r="M77" s="91" t="s">
        <v>101</v>
      </c>
      <c r="N77" s="77" t="s">
        <v>57</v>
      </c>
      <c r="O77" s="92"/>
      <c r="P77" s="105"/>
    </row>
    <row r="78" spans="1:16">
      <c r="P78" s="106"/>
    </row>
  </sheetData>
  <mergeCells count="245">
    <mergeCell ref="L68:L69"/>
    <mergeCell ref="H66:H67"/>
    <mergeCell ref="I66:I67"/>
    <mergeCell ref="J66:J67"/>
    <mergeCell ref="L66:L67"/>
    <mergeCell ref="A68:A69"/>
    <mergeCell ref="B68:B69"/>
    <mergeCell ref="C68:C69"/>
    <mergeCell ref="D68:D69"/>
    <mergeCell ref="F68:F69"/>
    <mergeCell ref="G68:G69"/>
    <mergeCell ref="A66:A67"/>
    <mergeCell ref="B66:B67"/>
    <mergeCell ref="C66:C67"/>
    <mergeCell ref="D66:D67"/>
    <mergeCell ref="F66:F67"/>
    <mergeCell ref="G66:G67"/>
    <mergeCell ref="H68:H69"/>
    <mergeCell ref="I68:I69"/>
    <mergeCell ref="J68:J69"/>
    <mergeCell ref="H62:H63"/>
    <mergeCell ref="I62:I63"/>
    <mergeCell ref="J62:J63"/>
    <mergeCell ref="L62:L63"/>
    <mergeCell ref="A64:A65"/>
    <mergeCell ref="B64:B65"/>
    <mergeCell ref="C64:C65"/>
    <mergeCell ref="D64:D65"/>
    <mergeCell ref="F64:F65"/>
    <mergeCell ref="G64:G65"/>
    <mergeCell ref="A62:A63"/>
    <mergeCell ref="B62:B63"/>
    <mergeCell ref="C62:C63"/>
    <mergeCell ref="D62:D63"/>
    <mergeCell ref="F62:F63"/>
    <mergeCell ref="G62:G63"/>
    <mergeCell ref="H64:H65"/>
    <mergeCell ref="I64:I65"/>
    <mergeCell ref="J64:J65"/>
    <mergeCell ref="L64:L65"/>
    <mergeCell ref="I60:I61"/>
    <mergeCell ref="J60:J61"/>
    <mergeCell ref="K60:K61"/>
    <mergeCell ref="L60:L61"/>
    <mergeCell ref="H58:H59"/>
    <mergeCell ref="I58:I59"/>
    <mergeCell ref="J58:J59"/>
    <mergeCell ref="K58:K59"/>
    <mergeCell ref="L58:L59"/>
    <mergeCell ref="I56:I57"/>
    <mergeCell ref="J56:J57"/>
    <mergeCell ref="K56:K57"/>
    <mergeCell ref="L56:L57"/>
    <mergeCell ref="A58:A59"/>
    <mergeCell ref="B58:B59"/>
    <mergeCell ref="C58:C59"/>
    <mergeCell ref="D58:D59"/>
    <mergeCell ref="F58:F59"/>
    <mergeCell ref="G58:G59"/>
    <mergeCell ref="A56:A57"/>
    <mergeCell ref="B56:B57"/>
    <mergeCell ref="C56:C57"/>
    <mergeCell ref="D56:D57"/>
    <mergeCell ref="F56:F57"/>
    <mergeCell ref="G56:G57"/>
    <mergeCell ref="H56:H57"/>
    <mergeCell ref="A60:A61"/>
    <mergeCell ref="B60:B61"/>
    <mergeCell ref="C60:C61"/>
    <mergeCell ref="D60:D61"/>
    <mergeCell ref="F60:F61"/>
    <mergeCell ref="G60:G61"/>
    <mergeCell ref="H60:H61"/>
    <mergeCell ref="L52:L53"/>
    <mergeCell ref="A54:A55"/>
    <mergeCell ref="B54:B55"/>
    <mergeCell ref="C54:C55"/>
    <mergeCell ref="D54:D55"/>
    <mergeCell ref="F54:F55"/>
    <mergeCell ref="G54:G55"/>
    <mergeCell ref="H54:H55"/>
    <mergeCell ref="I54:I55"/>
    <mergeCell ref="J54:J55"/>
    <mergeCell ref="K54:K55"/>
    <mergeCell ref="L54:L55"/>
    <mergeCell ref="A52:A53"/>
    <mergeCell ref="B52:B53"/>
    <mergeCell ref="C52:C53"/>
    <mergeCell ref="D52:D53"/>
    <mergeCell ref="F52:F53"/>
    <mergeCell ref="G52:G53"/>
    <mergeCell ref="H52:H53"/>
    <mergeCell ref="I52:I53"/>
    <mergeCell ref="J52:J53"/>
    <mergeCell ref="L48:L49"/>
    <mergeCell ref="A50:A51"/>
    <mergeCell ref="B50:B51"/>
    <mergeCell ref="C50:C51"/>
    <mergeCell ref="D50:D51"/>
    <mergeCell ref="F50:F51"/>
    <mergeCell ref="G50:G51"/>
    <mergeCell ref="H50:H51"/>
    <mergeCell ref="I50:I51"/>
    <mergeCell ref="J50:J51"/>
    <mergeCell ref="L50:L51"/>
    <mergeCell ref="A48:A49"/>
    <mergeCell ref="B48:B49"/>
    <mergeCell ref="C48:C49"/>
    <mergeCell ref="D48:D49"/>
    <mergeCell ref="F48:F49"/>
    <mergeCell ref="G48:G49"/>
    <mergeCell ref="H48:H49"/>
    <mergeCell ref="I48:I49"/>
    <mergeCell ref="J48:J49"/>
    <mergeCell ref="L40:L41"/>
    <mergeCell ref="A46:A47"/>
    <mergeCell ref="B46:B47"/>
    <mergeCell ref="C46:C47"/>
    <mergeCell ref="D46:D47"/>
    <mergeCell ref="F46:F47"/>
    <mergeCell ref="G46:G47"/>
    <mergeCell ref="H46:H47"/>
    <mergeCell ref="I46:I47"/>
    <mergeCell ref="J46:J47"/>
    <mergeCell ref="A40:A41"/>
    <mergeCell ref="B40:B41"/>
    <mergeCell ref="C40:C41"/>
    <mergeCell ref="D40:D41"/>
    <mergeCell ref="F40:F41"/>
    <mergeCell ref="G40:G41"/>
    <mergeCell ref="H40:H41"/>
    <mergeCell ref="I40:I41"/>
    <mergeCell ref="J40:J41"/>
    <mergeCell ref="L36:L37"/>
    <mergeCell ref="A38:A39"/>
    <mergeCell ref="B38:B39"/>
    <mergeCell ref="C38:C39"/>
    <mergeCell ref="D38:D39"/>
    <mergeCell ref="F38:F39"/>
    <mergeCell ref="G38:G39"/>
    <mergeCell ref="H38:H39"/>
    <mergeCell ref="I38:I39"/>
    <mergeCell ref="J38:J39"/>
    <mergeCell ref="L38:L39"/>
    <mergeCell ref="A36:A37"/>
    <mergeCell ref="B36:B37"/>
    <mergeCell ref="C36:C37"/>
    <mergeCell ref="D36:D37"/>
    <mergeCell ref="F36:F37"/>
    <mergeCell ref="G36:G37"/>
    <mergeCell ref="H36:H37"/>
    <mergeCell ref="I36:I37"/>
    <mergeCell ref="J36:J37"/>
    <mergeCell ref="H32:H33"/>
    <mergeCell ref="I32:I33"/>
    <mergeCell ref="L32:L33"/>
    <mergeCell ref="A34:A35"/>
    <mergeCell ref="B34:B35"/>
    <mergeCell ref="C34:C35"/>
    <mergeCell ref="D34:D35"/>
    <mergeCell ref="F34:F35"/>
    <mergeCell ref="G34:G35"/>
    <mergeCell ref="H34:H35"/>
    <mergeCell ref="A32:A33"/>
    <mergeCell ref="B32:B33"/>
    <mergeCell ref="C32:C33"/>
    <mergeCell ref="D32:D33"/>
    <mergeCell ref="F32:F33"/>
    <mergeCell ref="G32:G33"/>
    <mergeCell ref="I34:I35"/>
    <mergeCell ref="J34:J35"/>
    <mergeCell ref="L34:L35"/>
    <mergeCell ref="A30:A31"/>
    <mergeCell ref="B30:B31"/>
    <mergeCell ref="C30:C31"/>
    <mergeCell ref="D30:D31"/>
    <mergeCell ref="F30:F31"/>
    <mergeCell ref="G30:G31"/>
    <mergeCell ref="H30:H31"/>
    <mergeCell ref="I30:I31"/>
    <mergeCell ref="L30:L31"/>
    <mergeCell ref="A28:A29"/>
    <mergeCell ref="B28:B29"/>
    <mergeCell ref="C28:C29"/>
    <mergeCell ref="D28:D29"/>
    <mergeCell ref="F28:F29"/>
    <mergeCell ref="G28:G29"/>
    <mergeCell ref="H28:H29"/>
    <mergeCell ref="I28:I29"/>
    <mergeCell ref="L28:L29"/>
    <mergeCell ref="L16:L17"/>
    <mergeCell ref="A26:A27"/>
    <mergeCell ref="B26:B27"/>
    <mergeCell ref="C26:C27"/>
    <mergeCell ref="D26:D27"/>
    <mergeCell ref="F26:F27"/>
    <mergeCell ref="G26:G27"/>
    <mergeCell ref="H26:H27"/>
    <mergeCell ref="I26:I27"/>
    <mergeCell ref="L26:L27"/>
    <mergeCell ref="A16:A17"/>
    <mergeCell ref="B16:B17"/>
    <mergeCell ref="C16:C17"/>
    <mergeCell ref="D16:D17"/>
    <mergeCell ref="F16:F17"/>
    <mergeCell ref="G16:G17"/>
    <mergeCell ref="H16:H17"/>
    <mergeCell ref="I16:I17"/>
    <mergeCell ref="J16:J17"/>
    <mergeCell ref="I12:I13"/>
    <mergeCell ref="J12:J13"/>
    <mergeCell ref="L12:L13"/>
    <mergeCell ref="A14:A15"/>
    <mergeCell ref="B14:B15"/>
    <mergeCell ref="C14:C15"/>
    <mergeCell ref="D14:D15"/>
    <mergeCell ref="F14:F15"/>
    <mergeCell ref="G14:G15"/>
    <mergeCell ref="H14:H15"/>
    <mergeCell ref="I14:I15"/>
    <mergeCell ref="J14:J15"/>
    <mergeCell ref="L14:L15"/>
    <mergeCell ref="A12:A13"/>
    <mergeCell ref="B12:B13"/>
    <mergeCell ref="C12:C13"/>
    <mergeCell ref="D12:D13"/>
    <mergeCell ref="F12:F13"/>
    <mergeCell ref="G12:G13"/>
    <mergeCell ref="H12:H13"/>
    <mergeCell ref="A10:A11"/>
    <mergeCell ref="B10:B11"/>
    <mergeCell ref="C10:C11"/>
    <mergeCell ref="D10:D11"/>
    <mergeCell ref="F10:F11"/>
    <mergeCell ref="G10:G11"/>
    <mergeCell ref="A1:P2"/>
    <mergeCell ref="A3:G3"/>
    <mergeCell ref="H3:M3"/>
    <mergeCell ref="A4:A5"/>
    <mergeCell ref="M4:M5"/>
    <mergeCell ref="N4:P4"/>
    <mergeCell ref="J5:K5"/>
    <mergeCell ref="H10:H11"/>
    <mergeCell ref="I10:I11"/>
    <mergeCell ref="J10:J11"/>
  </mergeCells>
  <phoneticPr fontId="3" type="noConversion"/>
  <conditionalFormatting sqref="N6:N77">
    <cfRule type="cellIs" dxfId="382" priority="1" operator="equal">
      <formula>"Failed"</formula>
    </cfRule>
    <cfRule type="cellIs" dxfId="381" priority="2" operator="equal">
      <formula>"Not executed"</formula>
    </cfRule>
    <cfRule type="cellIs" dxfId="380" priority="3" operator="equal">
      <formula>"passed"</formula>
    </cfRule>
  </conditionalFormatting>
  <dataValidations count="1">
    <dataValidation type="list" allowBlank="1" showInputMessage="1" showErrorMessage="1" sqref="N3 N6:N77">
      <formula1>"Pass by VT, Fail by VT, Passed,Failed,Not executed, Test but further validation needed"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workbookViewId="0">
      <selection activeCell="D57" sqref="D57:D63"/>
    </sheetView>
  </sheetViews>
  <sheetFormatPr defaultRowHeight="14"/>
  <cols>
    <col min="2" max="2" width="17" customWidth="1"/>
    <col min="3" max="3" width="38.33203125" customWidth="1"/>
    <col min="4" max="4" width="23.4140625" customWidth="1"/>
    <col min="5" max="5" width="16.6640625" customWidth="1"/>
    <col min="6" max="6" width="14.4140625" customWidth="1"/>
  </cols>
  <sheetData>
    <row r="1" spans="1:6">
      <c r="A1" s="216" t="s">
        <v>137</v>
      </c>
      <c r="B1" s="216"/>
      <c r="C1" s="216"/>
      <c r="D1" s="216"/>
      <c r="E1" s="216"/>
      <c r="F1" s="216"/>
    </row>
    <row r="2" spans="1:6">
      <c r="A2" s="216"/>
      <c r="B2" s="216"/>
      <c r="C2" s="216"/>
      <c r="D2" s="216"/>
      <c r="E2" s="216"/>
      <c r="F2" s="216"/>
    </row>
    <row r="3" spans="1:6">
      <c r="A3" s="61" t="s">
        <v>44</v>
      </c>
      <c r="B3" s="62"/>
      <c r="C3" s="218" t="s">
        <v>45</v>
      </c>
      <c r="D3" s="218"/>
      <c r="E3" s="218"/>
      <c r="F3" s="218"/>
    </row>
    <row r="4" spans="1:6">
      <c r="A4" s="63" t="s">
        <v>46</v>
      </c>
      <c r="B4" s="64" t="s">
        <v>47</v>
      </c>
      <c r="C4" s="65"/>
      <c r="D4" s="66" t="s">
        <v>48</v>
      </c>
      <c r="E4" s="219" t="s">
        <v>143</v>
      </c>
      <c r="F4" s="219"/>
    </row>
    <row r="5" spans="1:6" ht="15.5">
      <c r="A5" s="107"/>
      <c r="B5" s="108"/>
      <c r="C5" s="109" t="s">
        <v>138</v>
      </c>
      <c r="D5" s="108"/>
      <c r="E5" s="108"/>
      <c r="F5" s="108"/>
    </row>
    <row r="6" spans="1:6">
      <c r="A6" s="110">
        <v>1</v>
      </c>
      <c r="B6" s="111"/>
      <c r="C6" s="112" t="s">
        <v>183</v>
      </c>
      <c r="D6" s="112"/>
      <c r="E6" s="113"/>
      <c r="F6" s="81"/>
    </row>
    <row r="7" spans="1:6" ht="26" customHeight="1">
      <c r="A7" s="110"/>
      <c r="B7" s="111" t="s">
        <v>175</v>
      </c>
      <c r="C7" s="255" t="s">
        <v>184</v>
      </c>
      <c r="D7" s="255" t="s">
        <v>144</v>
      </c>
      <c r="E7" s="114" t="s">
        <v>185</v>
      </c>
      <c r="F7" s="77" t="s">
        <v>57</v>
      </c>
    </row>
    <row r="8" spans="1:6" ht="26" customHeight="1">
      <c r="A8" s="110"/>
      <c r="B8" s="111" t="s">
        <v>176</v>
      </c>
      <c r="C8" s="256"/>
      <c r="D8" s="256"/>
      <c r="E8" s="114" t="s">
        <v>186</v>
      </c>
      <c r="F8" s="77" t="s">
        <v>57</v>
      </c>
    </row>
    <row r="9" spans="1:6">
      <c r="A9" s="110">
        <v>2</v>
      </c>
      <c r="B9" s="111"/>
      <c r="C9" s="112" t="s">
        <v>187</v>
      </c>
      <c r="D9" s="112"/>
      <c r="E9" s="113"/>
      <c r="F9" s="81"/>
    </row>
    <row r="10" spans="1:6" ht="26" customHeight="1">
      <c r="A10" s="110"/>
      <c r="B10" s="111" t="s">
        <v>177</v>
      </c>
      <c r="C10" s="255" t="s">
        <v>188</v>
      </c>
      <c r="D10" s="255" t="s">
        <v>145</v>
      </c>
      <c r="E10" s="114" t="s">
        <v>185</v>
      </c>
      <c r="F10" s="77" t="s">
        <v>57</v>
      </c>
    </row>
    <row r="11" spans="1:6" ht="26" customHeight="1">
      <c r="A11" s="110"/>
      <c r="B11" s="111" t="s">
        <v>178</v>
      </c>
      <c r="C11" s="256"/>
      <c r="D11" s="256"/>
      <c r="E11" s="114" t="s">
        <v>186</v>
      </c>
      <c r="F11" s="77" t="s">
        <v>57</v>
      </c>
    </row>
    <row r="12" spans="1:6">
      <c r="A12" s="110">
        <v>3</v>
      </c>
      <c r="B12" s="111"/>
      <c r="C12" s="112" t="s">
        <v>189</v>
      </c>
      <c r="D12" s="115"/>
      <c r="E12" s="113"/>
      <c r="F12" s="81"/>
    </row>
    <row r="13" spans="1:6" ht="26" customHeight="1">
      <c r="A13" s="110"/>
      <c r="B13" s="111" t="s">
        <v>179</v>
      </c>
      <c r="C13" s="255" t="s">
        <v>190</v>
      </c>
      <c r="D13" s="255" t="s">
        <v>146</v>
      </c>
      <c r="E13" s="114" t="s">
        <v>185</v>
      </c>
      <c r="F13" s="77" t="s">
        <v>57</v>
      </c>
    </row>
    <row r="14" spans="1:6" ht="26" customHeight="1">
      <c r="A14" s="110"/>
      <c r="B14" s="111" t="s">
        <v>180</v>
      </c>
      <c r="C14" s="256"/>
      <c r="D14" s="256"/>
      <c r="E14" s="114" t="s">
        <v>186</v>
      </c>
      <c r="F14" s="77" t="s">
        <v>147</v>
      </c>
    </row>
    <row r="15" spans="1:6" ht="14.5">
      <c r="A15" s="110">
        <v>4</v>
      </c>
      <c r="B15" s="111"/>
      <c r="C15" s="112" t="s">
        <v>191</v>
      </c>
      <c r="D15" s="115"/>
      <c r="E15" s="113"/>
      <c r="F15" s="81"/>
    </row>
    <row r="16" spans="1:6" ht="26" customHeight="1">
      <c r="A16" s="110"/>
      <c r="B16" s="111" t="s">
        <v>181</v>
      </c>
      <c r="C16" s="255" t="s">
        <v>192</v>
      </c>
      <c r="D16" s="255" t="s">
        <v>148</v>
      </c>
      <c r="E16" s="114" t="s">
        <v>185</v>
      </c>
      <c r="F16" s="77" t="s">
        <v>57</v>
      </c>
    </row>
    <row r="17" spans="1:6" ht="26" customHeight="1">
      <c r="A17" s="110"/>
      <c r="B17" s="111" t="s">
        <v>182</v>
      </c>
      <c r="C17" s="256"/>
      <c r="D17" s="256"/>
      <c r="E17" s="114" t="s">
        <v>186</v>
      </c>
      <c r="F17" s="77" t="s">
        <v>57</v>
      </c>
    </row>
    <row r="18" spans="1:6" ht="15.5">
      <c r="A18" s="116"/>
      <c r="B18" s="116"/>
      <c r="C18" s="117" t="s">
        <v>142</v>
      </c>
      <c r="D18" s="118"/>
      <c r="E18" s="257"/>
      <c r="F18" s="257"/>
    </row>
    <row r="19" spans="1:6">
      <c r="A19" s="119">
        <v>5</v>
      </c>
      <c r="B19" s="120"/>
      <c r="C19" s="121" t="s">
        <v>149</v>
      </c>
      <c r="D19" s="121"/>
      <c r="E19" s="122"/>
      <c r="F19" s="122"/>
    </row>
    <row r="20" spans="1:6" ht="55" customHeight="1">
      <c r="A20" s="120"/>
      <c r="B20" s="120" t="s">
        <v>193</v>
      </c>
      <c r="C20" s="253" t="s">
        <v>197</v>
      </c>
      <c r="D20" s="253" t="s">
        <v>150</v>
      </c>
      <c r="E20" s="114" t="s">
        <v>195</v>
      </c>
      <c r="F20" s="77" t="s">
        <v>57</v>
      </c>
    </row>
    <row r="21" spans="1:6" ht="55" customHeight="1">
      <c r="A21" s="120"/>
      <c r="B21" s="120" t="s">
        <v>194</v>
      </c>
      <c r="C21" s="254"/>
      <c r="D21" s="254"/>
      <c r="E21" s="114" t="s">
        <v>196</v>
      </c>
      <c r="F21" s="77" t="s">
        <v>57</v>
      </c>
    </row>
    <row r="22" spans="1:6">
      <c r="A22" s="119">
        <v>6</v>
      </c>
      <c r="B22" s="120"/>
      <c r="C22" s="121" t="s">
        <v>151</v>
      </c>
      <c r="D22" s="123"/>
      <c r="E22" s="123"/>
      <c r="F22" s="124"/>
    </row>
    <row r="23" spans="1:6" ht="55" customHeight="1">
      <c r="A23" s="119"/>
      <c r="B23" s="124" t="s">
        <v>202</v>
      </c>
      <c r="C23" s="253" t="s">
        <v>198</v>
      </c>
      <c r="D23" s="253" t="s">
        <v>199</v>
      </c>
      <c r="E23" s="114" t="s">
        <v>195</v>
      </c>
      <c r="F23" s="77" t="s">
        <v>57</v>
      </c>
    </row>
    <row r="24" spans="1:6" ht="55" customHeight="1">
      <c r="A24" s="119"/>
      <c r="B24" s="124" t="s">
        <v>203</v>
      </c>
      <c r="C24" s="254"/>
      <c r="D24" s="254"/>
      <c r="E24" s="114" t="s">
        <v>196</v>
      </c>
      <c r="F24" s="77" t="s">
        <v>57</v>
      </c>
    </row>
    <row r="25" spans="1:6">
      <c r="A25" s="119">
        <v>7</v>
      </c>
      <c r="B25" s="120"/>
      <c r="C25" s="121" t="s">
        <v>152</v>
      </c>
      <c r="D25" s="74"/>
      <c r="E25" s="74"/>
      <c r="F25" s="74"/>
    </row>
    <row r="26" spans="1:6" ht="55" customHeight="1">
      <c r="A26" s="125"/>
      <c r="B26" s="124" t="s">
        <v>204</v>
      </c>
      <c r="C26" s="253" t="s">
        <v>200</v>
      </c>
      <c r="D26" s="253" t="s">
        <v>153</v>
      </c>
      <c r="E26" s="114" t="s">
        <v>195</v>
      </c>
      <c r="F26" s="77" t="s">
        <v>57</v>
      </c>
    </row>
    <row r="27" spans="1:6" ht="55" customHeight="1">
      <c r="A27" s="125"/>
      <c r="B27" s="124" t="s">
        <v>205</v>
      </c>
      <c r="C27" s="254"/>
      <c r="D27" s="254"/>
      <c r="E27" s="114" t="s">
        <v>196</v>
      </c>
      <c r="F27" s="77" t="s">
        <v>57</v>
      </c>
    </row>
    <row r="28" spans="1:6">
      <c r="A28" s="119">
        <v>8</v>
      </c>
      <c r="B28" s="120"/>
      <c r="C28" s="121" t="s">
        <v>154</v>
      </c>
      <c r="D28" s="123"/>
      <c r="E28" s="123"/>
      <c r="F28" s="124"/>
    </row>
    <row r="29" spans="1:6" ht="55" customHeight="1">
      <c r="A29" s="119"/>
      <c r="B29" s="124" t="s">
        <v>206</v>
      </c>
      <c r="C29" s="253" t="s">
        <v>201</v>
      </c>
      <c r="D29" s="253" t="s">
        <v>155</v>
      </c>
      <c r="E29" s="114" t="s">
        <v>195</v>
      </c>
      <c r="F29" s="77" t="s">
        <v>57</v>
      </c>
    </row>
    <row r="30" spans="1:6" ht="55" customHeight="1">
      <c r="A30" s="119"/>
      <c r="B30" s="124" t="s">
        <v>207</v>
      </c>
      <c r="C30" s="254"/>
      <c r="D30" s="254"/>
      <c r="E30" s="114" t="s">
        <v>196</v>
      </c>
      <c r="F30" s="77" t="s">
        <v>57</v>
      </c>
    </row>
    <row r="31" spans="1:6" ht="15.5">
      <c r="A31" s="126"/>
      <c r="B31" s="127"/>
      <c r="C31" s="128" t="s">
        <v>139</v>
      </c>
      <c r="D31" s="128"/>
      <c r="E31" s="128"/>
      <c r="F31" s="128"/>
    </row>
    <row r="32" spans="1:6">
      <c r="A32" s="129">
        <v>9</v>
      </c>
      <c r="B32" s="130"/>
      <c r="C32" s="130" t="s">
        <v>156</v>
      </c>
      <c r="D32" s="74"/>
      <c r="E32" s="74"/>
      <c r="F32" s="74"/>
    </row>
    <row r="33" spans="1:6">
      <c r="A33" s="131"/>
      <c r="B33" s="132" t="s">
        <v>208</v>
      </c>
      <c r="C33" s="258" t="s">
        <v>236</v>
      </c>
      <c r="D33" s="245" t="s">
        <v>157</v>
      </c>
      <c r="E33" s="133"/>
      <c r="F33" s="77" t="s">
        <v>57</v>
      </c>
    </row>
    <row r="34" spans="1:6">
      <c r="A34" s="131"/>
      <c r="B34" s="132" t="s">
        <v>209</v>
      </c>
      <c r="C34" s="259"/>
      <c r="D34" s="246"/>
      <c r="E34" s="133"/>
      <c r="F34" s="77" t="s">
        <v>57</v>
      </c>
    </row>
    <row r="35" spans="1:6">
      <c r="A35" s="131"/>
      <c r="B35" s="132" t="s">
        <v>210</v>
      </c>
      <c r="C35" s="259"/>
      <c r="D35" s="246"/>
      <c r="E35" s="133"/>
      <c r="F35" s="77" t="s">
        <v>57</v>
      </c>
    </row>
    <row r="36" spans="1:6">
      <c r="A36" s="131"/>
      <c r="B36" s="132" t="s">
        <v>211</v>
      </c>
      <c r="C36" s="259"/>
      <c r="D36" s="246"/>
      <c r="E36" s="133"/>
      <c r="F36" s="77" t="s">
        <v>57</v>
      </c>
    </row>
    <row r="37" spans="1:6">
      <c r="A37" s="131"/>
      <c r="B37" s="132" t="s">
        <v>212</v>
      </c>
      <c r="C37" s="259"/>
      <c r="D37" s="246"/>
      <c r="E37" s="133"/>
      <c r="F37" s="77" t="s">
        <v>57</v>
      </c>
    </row>
    <row r="38" spans="1:6">
      <c r="A38" s="131"/>
      <c r="B38" s="132" t="s">
        <v>213</v>
      </c>
      <c r="C38" s="259"/>
      <c r="D38" s="246"/>
      <c r="E38" s="133"/>
      <c r="F38" s="77" t="s">
        <v>57</v>
      </c>
    </row>
    <row r="39" spans="1:6">
      <c r="A39" s="131"/>
      <c r="B39" s="132" t="s">
        <v>214</v>
      </c>
      <c r="C39" s="260"/>
      <c r="D39" s="247"/>
      <c r="E39" s="133"/>
      <c r="F39" s="77" t="s">
        <v>57</v>
      </c>
    </row>
    <row r="40" spans="1:6">
      <c r="A40" s="129">
        <v>10</v>
      </c>
      <c r="B40" s="134"/>
      <c r="C40" s="130" t="s">
        <v>158</v>
      </c>
      <c r="D40" s="74"/>
      <c r="E40" s="74"/>
      <c r="F40" s="74"/>
    </row>
    <row r="41" spans="1:6">
      <c r="A41" s="131"/>
      <c r="B41" s="132" t="s">
        <v>215</v>
      </c>
      <c r="C41" s="261" t="s">
        <v>237</v>
      </c>
      <c r="D41" s="252" t="s">
        <v>159</v>
      </c>
      <c r="E41" s="133"/>
      <c r="F41" s="77" t="s">
        <v>57</v>
      </c>
    </row>
    <row r="42" spans="1:6">
      <c r="A42" s="131"/>
      <c r="B42" s="132" t="s">
        <v>216</v>
      </c>
      <c r="C42" s="261"/>
      <c r="D42" s="252"/>
      <c r="E42" s="133"/>
      <c r="F42" s="77" t="s">
        <v>57</v>
      </c>
    </row>
    <row r="43" spans="1:6">
      <c r="A43" s="131"/>
      <c r="B43" s="132" t="s">
        <v>217</v>
      </c>
      <c r="C43" s="261"/>
      <c r="D43" s="252"/>
      <c r="E43" s="133"/>
      <c r="F43" s="77" t="s">
        <v>57</v>
      </c>
    </row>
    <row r="44" spans="1:6">
      <c r="A44" s="131"/>
      <c r="B44" s="132" t="s">
        <v>218</v>
      </c>
      <c r="C44" s="261"/>
      <c r="D44" s="252"/>
      <c r="E44" s="133"/>
      <c r="F44" s="77" t="s">
        <v>57</v>
      </c>
    </row>
    <row r="45" spans="1:6">
      <c r="A45" s="131"/>
      <c r="B45" s="132" t="s">
        <v>219</v>
      </c>
      <c r="C45" s="261"/>
      <c r="D45" s="252"/>
      <c r="E45" s="133"/>
      <c r="F45" s="77" t="s">
        <v>57</v>
      </c>
    </row>
    <row r="46" spans="1:6">
      <c r="A46" s="131"/>
      <c r="B46" s="132" t="s">
        <v>220</v>
      </c>
      <c r="C46" s="261"/>
      <c r="D46" s="252"/>
      <c r="E46" s="133"/>
      <c r="F46" s="77" t="s">
        <v>57</v>
      </c>
    </row>
    <row r="47" spans="1:6">
      <c r="A47" s="131"/>
      <c r="B47" s="132" t="s">
        <v>221</v>
      </c>
      <c r="C47" s="261"/>
      <c r="D47" s="252"/>
      <c r="E47" s="133"/>
      <c r="F47" s="77" t="s">
        <v>57</v>
      </c>
    </row>
    <row r="48" spans="1:6">
      <c r="A48" s="129">
        <v>11</v>
      </c>
      <c r="B48" s="130"/>
      <c r="C48" s="130" t="s">
        <v>160</v>
      </c>
      <c r="D48" s="74"/>
      <c r="E48" s="74"/>
      <c r="F48" s="74"/>
    </row>
    <row r="49" spans="1:6">
      <c r="A49" s="131"/>
      <c r="B49" s="132" t="s">
        <v>222</v>
      </c>
      <c r="C49" s="258" t="s">
        <v>238</v>
      </c>
      <c r="D49" s="245" t="s">
        <v>161</v>
      </c>
      <c r="E49" s="133"/>
      <c r="F49" s="77" t="s">
        <v>57</v>
      </c>
    </row>
    <row r="50" spans="1:6">
      <c r="A50" s="131"/>
      <c r="B50" s="132" t="s">
        <v>223</v>
      </c>
      <c r="C50" s="259"/>
      <c r="D50" s="246"/>
      <c r="E50" s="133"/>
      <c r="F50" s="77" t="s">
        <v>57</v>
      </c>
    </row>
    <row r="51" spans="1:6">
      <c r="A51" s="131"/>
      <c r="B51" s="132" t="s">
        <v>224</v>
      </c>
      <c r="C51" s="259"/>
      <c r="D51" s="246"/>
      <c r="E51" s="133"/>
      <c r="F51" s="77" t="s">
        <v>57</v>
      </c>
    </row>
    <row r="52" spans="1:6">
      <c r="A52" s="131"/>
      <c r="B52" s="132" t="s">
        <v>225</v>
      </c>
      <c r="C52" s="259"/>
      <c r="D52" s="246"/>
      <c r="E52" s="133"/>
      <c r="F52" s="77" t="s">
        <v>57</v>
      </c>
    </row>
    <row r="53" spans="1:6">
      <c r="A53" s="131"/>
      <c r="B53" s="132" t="s">
        <v>226</v>
      </c>
      <c r="C53" s="259"/>
      <c r="D53" s="246"/>
      <c r="E53" s="133"/>
      <c r="F53" s="77" t="s">
        <v>57</v>
      </c>
    </row>
    <row r="54" spans="1:6">
      <c r="A54" s="131"/>
      <c r="B54" s="132" t="s">
        <v>227</v>
      </c>
      <c r="C54" s="259"/>
      <c r="D54" s="246"/>
      <c r="E54" s="133"/>
      <c r="F54" s="77" t="s">
        <v>57</v>
      </c>
    </row>
    <row r="55" spans="1:6">
      <c r="A55" s="131"/>
      <c r="B55" s="132" t="s">
        <v>228</v>
      </c>
      <c r="C55" s="260"/>
      <c r="D55" s="247"/>
      <c r="E55" s="133"/>
      <c r="F55" s="77" t="s">
        <v>57</v>
      </c>
    </row>
    <row r="56" spans="1:6">
      <c r="A56" s="129">
        <v>12</v>
      </c>
      <c r="B56" s="134"/>
      <c r="C56" s="130" t="s">
        <v>162</v>
      </c>
      <c r="D56" s="74"/>
      <c r="E56" s="74"/>
      <c r="F56" s="74"/>
    </row>
    <row r="57" spans="1:6">
      <c r="A57" s="131"/>
      <c r="B57" s="132" t="s">
        <v>229</v>
      </c>
      <c r="C57" s="261" t="s">
        <v>239</v>
      </c>
      <c r="D57" s="252" t="s">
        <v>163</v>
      </c>
      <c r="E57" s="133"/>
      <c r="F57" s="77" t="s">
        <v>57</v>
      </c>
    </row>
    <row r="58" spans="1:6">
      <c r="A58" s="131"/>
      <c r="B58" s="132" t="s">
        <v>230</v>
      </c>
      <c r="C58" s="261"/>
      <c r="D58" s="252"/>
      <c r="E58" s="133"/>
      <c r="F58" s="77" t="s">
        <v>57</v>
      </c>
    </row>
    <row r="59" spans="1:6">
      <c r="A59" s="131"/>
      <c r="B59" s="132" t="s">
        <v>231</v>
      </c>
      <c r="C59" s="261"/>
      <c r="D59" s="252"/>
      <c r="E59" s="133"/>
      <c r="F59" s="77" t="s">
        <v>57</v>
      </c>
    </row>
    <row r="60" spans="1:6">
      <c r="A60" s="131"/>
      <c r="B60" s="132" t="s">
        <v>232</v>
      </c>
      <c r="C60" s="261"/>
      <c r="D60" s="252"/>
      <c r="E60" s="133"/>
      <c r="F60" s="77" t="s">
        <v>57</v>
      </c>
    </row>
    <row r="61" spans="1:6">
      <c r="A61" s="131"/>
      <c r="B61" s="132" t="s">
        <v>233</v>
      </c>
      <c r="C61" s="261"/>
      <c r="D61" s="252"/>
      <c r="E61" s="133"/>
      <c r="F61" s="77" t="s">
        <v>57</v>
      </c>
    </row>
    <row r="62" spans="1:6">
      <c r="A62" s="131"/>
      <c r="B62" s="132" t="s">
        <v>234</v>
      </c>
      <c r="C62" s="261"/>
      <c r="D62" s="252"/>
      <c r="E62" s="133"/>
      <c r="F62" s="77" t="s">
        <v>57</v>
      </c>
    </row>
    <row r="63" spans="1:6">
      <c r="A63" s="131"/>
      <c r="B63" s="132" t="s">
        <v>235</v>
      </c>
      <c r="C63" s="261"/>
      <c r="D63" s="252"/>
      <c r="E63" s="133"/>
      <c r="F63" s="77" t="s">
        <v>57</v>
      </c>
    </row>
    <row r="64" spans="1:6">
      <c r="A64" s="129">
        <v>13</v>
      </c>
      <c r="B64" s="130"/>
      <c r="C64" s="130" t="s">
        <v>293</v>
      </c>
      <c r="D64" s="74"/>
      <c r="E64" s="74"/>
      <c r="F64" s="74"/>
    </row>
    <row r="65" spans="1:6">
      <c r="A65" s="131"/>
      <c r="B65" s="132" t="s">
        <v>305</v>
      </c>
      <c r="C65" s="258" t="s">
        <v>294</v>
      </c>
      <c r="D65" s="245" t="s">
        <v>295</v>
      </c>
      <c r="E65" s="135"/>
      <c r="F65" s="77" t="s">
        <v>57</v>
      </c>
    </row>
    <row r="66" spans="1:6">
      <c r="A66" s="131"/>
      <c r="B66" s="132" t="s">
        <v>240</v>
      </c>
      <c r="C66" s="259"/>
      <c r="D66" s="246"/>
      <c r="E66" s="135"/>
      <c r="F66" s="77" t="s">
        <v>57</v>
      </c>
    </row>
    <row r="67" spans="1:6">
      <c r="A67" s="131"/>
      <c r="B67" s="132" t="s">
        <v>241</v>
      </c>
      <c r="C67" s="259"/>
      <c r="D67" s="246"/>
      <c r="E67" s="135"/>
      <c r="F67" s="77" t="s">
        <v>57</v>
      </c>
    </row>
    <row r="68" spans="1:6">
      <c r="A68" s="131"/>
      <c r="B68" s="132" t="s">
        <v>306</v>
      </c>
      <c r="C68" s="259"/>
      <c r="D68" s="246"/>
      <c r="E68" s="135"/>
      <c r="F68" s="77" t="s">
        <v>57</v>
      </c>
    </row>
    <row r="69" spans="1:6">
      <c r="A69" s="131"/>
      <c r="B69" s="132" t="s">
        <v>307</v>
      </c>
      <c r="C69" s="259"/>
      <c r="D69" s="246"/>
      <c r="E69" s="135"/>
      <c r="F69" s="77" t="s">
        <v>57</v>
      </c>
    </row>
    <row r="70" spans="1:6">
      <c r="A70" s="131"/>
      <c r="B70" s="132" t="s">
        <v>308</v>
      </c>
      <c r="C70" s="259"/>
      <c r="D70" s="246"/>
      <c r="E70" s="135"/>
      <c r="F70" s="77" t="s">
        <v>57</v>
      </c>
    </row>
    <row r="71" spans="1:6">
      <c r="A71" s="131"/>
      <c r="B71" s="132" t="s">
        <v>309</v>
      </c>
      <c r="C71" s="260"/>
      <c r="D71" s="247"/>
      <c r="E71" s="135"/>
      <c r="F71" s="77" t="s">
        <v>57</v>
      </c>
    </row>
    <row r="72" spans="1:6">
      <c r="A72" s="129">
        <v>14</v>
      </c>
      <c r="B72" s="134"/>
      <c r="C72" s="130" t="s">
        <v>296</v>
      </c>
      <c r="D72" s="74"/>
      <c r="E72" s="74"/>
      <c r="F72" s="74"/>
    </row>
    <row r="73" spans="1:6">
      <c r="A73" s="131"/>
      <c r="B73" s="132" t="s">
        <v>242</v>
      </c>
      <c r="C73" s="261" t="s">
        <v>291</v>
      </c>
      <c r="D73" s="252" t="s">
        <v>292</v>
      </c>
      <c r="E73" s="135"/>
      <c r="F73" s="77" t="s">
        <v>57</v>
      </c>
    </row>
    <row r="74" spans="1:6">
      <c r="A74" s="131"/>
      <c r="B74" s="132" t="s">
        <v>243</v>
      </c>
      <c r="C74" s="261"/>
      <c r="D74" s="252"/>
      <c r="E74" s="135"/>
      <c r="F74" s="77" t="s">
        <v>57</v>
      </c>
    </row>
    <row r="75" spans="1:6">
      <c r="A75" s="131"/>
      <c r="B75" s="132" t="s">
        <v>244</v>
      </c>
      <c r="C75" s="261"/>
      <c r="D75" s="252"/>
      <c r="E75" s="135"/>
      <c r="F75" s="77" t="s">
        <v>57</v>
      </c>
    </row>
    <row r="76" spans="1:6">
      <c r="A76" s="131"/>
      <c r="B76" s="132" t="s">
        <v>310</v>
      </c>
      <c r="C76" s="261"/>
      <c r="D76" s="252"/>
      <c r="E76" s="135"/>
      <c r="F76" s="77" t="s">
        <v>57</v>
      </c>
    </row>
    <row r="77" spans="1:6">
      <c r="A77" s="131"/>
      <c r="B77" s="132" t="s">
        <v>311</v>
      </c>
      <c r="C77" s="261"/>
      <c r="D77" s="252"/>
      <c r="E77" s="135"/>
      <c r="F77" s="77" t="s">
        <v>57</v>
      </c>
    </row>
    <row r="78" spans="1:6">
      <c r="A78" s="131"/>
      <c r="B78" s="132" t="s">
        <v>312</v>
      </c>
      <c r="C78" s="261"/>
      <c r="D78" s="252"/>
      <c r="E78" s="135"/>
      <c r="F78" s="77" t="s">
        <v>57</v>
      </c>
    </row>
    <row r="79" spans="1:6">
      <c r="A79" s="131"/>
      <c r="B79" s="132" t="s">
        <v>313</v>
      </c>
      <c r="C79" s="261"/>
      <c r="D79" s="252"/>
      <c r="E79" s="135"/>
      <c r="F79" s="77" t="s">
        <v>57</v>
      </c>
    </row>
    <row r="80" spans="1:6">
      <c r="A80" s="129">
        <v>15</v>
      </c>
      <c r="B80" s="130"/>
      <c r="C80" s="130" t="s">
        <v>297</v>
      </c>
      <c r="D80" s="74"/>
      <c r="E80" s="74"/>
      <c r="F80" s="74"/>
    </row>
    <row r="81" spans="1:6">
      <c r="A81" s="131"/>
      <c r="B81" s="132" t="s">
        <v>247</v>
      </c>
      <c r="C81" s="258" t="s">
        <v>298</v>
      </c>
      <c r="D81" s="245" t="s">
        <v>161</v>
      </c>
      <c r="E81" s="135"/>
      <c r="F81" s="77" t="s">
        <v>57</v>
      </c>
    </row>
    <row r="82" spans="1:6">
      <c r="A82" s="131"/>
      <c r="B82" s="132" t="s">
        <v>248</v>
      </c>
      <c r="C82" s="259"/>
      <c r="D82" s="246"/>
      <c r="E82" s="135"/>
      <c r="F82" s="77" t="s">
        <v>57</v>
      </c>
    </row>
    <row r="83" spans="1:6">
      <c r="A83" s="131"/>
      <c r="B83" s="132" t="s">
        <v>249</v>
      </c>
      <c r="C83" s="259"/>
      <c r="D83" s="246"/>
      <c r="E83" s="135"/>
      <c r="F83" s="77" t="s">
        <v>57</v>
      </c>
    </row>
    <row r="84" spans="1:6">
      <c r="A84" s="131"/>
      <c r="B84" s="132" t="s">
        <v>314</v>
      </c>
      <c r="C84" s="259"/>
      <c r="D84" s="246"/>
      <c r="E84" s="135"/>
      <c r="F84" s="77" t="s">
        <v>57</v>
      </c>
    </row>
    <row r="85" spans="1:6">
      <c r="A85" s="131"/>
      <c r="B85" s="132" t="s">
        <v>315</v>
      </c>
      <c r="C85" s="259"/>
      <c r="D85" s="246"/>
      <c r="E85" s="135"/>
      <c r="F85" s="77" t="s">
        <v>57</v>
      </c>
    </row>
    <row r="86" spans="1:6">
      <c r="A86" s="131"/>
      <c r="B86" s="132" t="s">
        <v>316</v>
      </c>
      <c r="C86" s="259"/>
      <c r="D86" s="246"/>
      <c r="E86" s="135"/>
      <c r="F86" s="77" t="s">
        <v>57</v>
      </c>
    </row>
    <row r="87" spans="1:6">
      <c r="A87" s="131"/>
      <c r="B87" s="132" t="s">
        <v>317</v>
      </c>
      <c r="C87" s="260"/>
      <c r="D87" s="247"/>
      <c r="E87" s="135"/>
      <c r="F87" s="77" t="s">
        <v>57</v>
      </c>
    </row>
    <row r="88" spans="1:6">
      <c r="A88" s="129">
        <v>16</v>
      </c>
      <c r="B88" s="134"/>
      <c r="C88" s="130" t="s">
        <v>299</v>
      </c>
      <c r="D88" s="74"/>
      <c r="E88" s="74"/>
      <c r="F88" s="74"/>
    </row>
    <row r="89" spans="1:6">
      <c r="A89" s="131"/>
      <c r="B89" s="132" t="s">
        <v>318</v>
      </c>
      <c r="C89" s="261" t="s">
        <v>300</v>
      </c>
      <c r="D89" s="252" t="s">
        <v>163</v>
      </c>
      <c r="E89" s="135"/>
      <c r="F89" s="77" t="s">
        <v>57</v>
      </c>
    </row>
    <row r="90" spans="1:6">
      <c r="A90" s="131"/>
      <c r="B90" s="132" t="s">
        <v>250</v>
      </c>
      <c r="C90" s="261"/>
      <c r="D90" s="252"/>
      <c r="E90" s="135"/>
      <c r="F90" s="77" t="s">
        <v>57</v>
      </c>
    </row>
    <row r="91" spans="1:6">
      <c r="A91" s="131"/>
      <c r="B91" s="132" t="s">
        <v>251</v>
      </c>
      <c r="C91" s="261"/>
      <c r="D91" s="252"/>
      <c r="E91" s="135"/>
      <c r="F91" s="77" t="s">
        <v>57</v>
      </c>
    </row>
    <row r="92" spans="1:6">
      <c r="A92" s="131"/>
      <c r="B92" s="132" t="s">
        <v>319</v>
      </c>
      <c r="C92" s="261"/>
      <c r="D92" s="252"/>
      <c r="E92" s="135"/>
      <c r="F92" s="77" t="s">
        <v>57</v>
      </c>
    </row>
    <row r="93" spans="1:6">
      <c r="A93" s="131"/>
      <c r="B93" s="132" t="s">
        <v>320</v>
      </c>
      <c r="C93" s="261"/>
      <c r="D93" s="252"/>
      <c r="E93" s="135"/>
      <c r="F93" s="77" t="s">
        <v>57</v>
      </c>
    </row>
    <row r="94" spans="1:6">
      <c r="A94" s="131"/>
      <c r="B94" s="132" t="s">
        <v>321</v>
      </c>
      <c r="C94" s="261"/>
      <c r="D94" s="252"/>
      <c r="E94" s="135"/>
      <c r="F94" s="77" t="s">
        <v>57</v>
      </c>
    </row>
    <row r="95" spans="1:6">
      <c r="A95" s="131"/>
      <c r="B95" s="132" t="s">
        <v>322</v>
      </c>
      <c r="C95" s="261"/>
      <c r="D95" s="252"/>
      <c r="E95" s="135"/>
      <c r="F95" s="77" t="s">
        <v>57</v>
      </c>
    </row>
    <row r="96" spans="1:6">
      <c r="A96" s="136"/>
      <c r="B96" s="137"/>
      <c r="C96" s="137" t="s">
        <v>140</v>
      </c>
      <c r="D96" s="137"/>
      <c r="E96" s="137"/>
      <c r="F96" s="137"/>
    </row>
    <row r="97" spans="1:6">
      <c r="A97" s="129">
        <v>17</v>
      </c>
      <c r="B97" s="130"/>
      <c r="C97" s="130" t="s">
        <v>164</v>
      </c>
      <c r="D97" s="74"/>
      <c r="E97" s="74"/>
      <c r="F97" s="74"/>
    </row>
    <row r="98" spans="1:6" ht="36" customHeight="1">
      <c r="A98" s="131"/>
      <c r="B98" s="132" t="s">
        <v>323</v>
      </c>
      <c r="C98" s="245" t="s">
        <v>245</v>
      </c>
      <c r="D98" s="245" t="s">
        <v>282</v>
      </c>
      <c r="E98" s="135"/>
      <c r="F98" s="77" t="s">
        <v>57</v>
      </c>
    </row>
    <row r="99" spans="1:6" ht="36" customHeight="1">
      <c r="A99" s="131"/>
      <c r="B99" s="132" t="s">
        <v>252</v>
      </c>
      <c r="C99" s="246"/>
      <c r="D99" s="246"/>
      <c r="E99" s="135"/>
      <c r="F99" s="77" t="s">
        <v>57</v>
      </c>
    </row>
    <row r="100" spans="1:6" ht="36" customHeight="1">
      <c r="A100" s="131"/>
      <c r="B100" s="132" t="s">
        <v>253</v>
      </c>
      <c r="C100" s="247"/>
      <c r="D100" s="247"/>
      <c r="E100" s="135"/>
      <c r="F100" s="77" t="s">
        <v>57</v>
      </c>
    </row>
    <row r="101" spans="1:6">
      <c r="A101" s="129">
        <v>18</v>
      </c>
      <c r="B101" s="130"/>
      <c r="C101" s="130" t="s">
        <v>165</v>
      </c>
      <c r="D101" s="74"/>
      <c r="E101" s="74"/>
      <c r="F101" s="74"/>
    </row>
    <row r="102" spans="1:6" ht="36" customHeight="1">
      <c r="A102" s="131"/>
      <c r="B102" s="132" t="s">
        <v>324</v>
      </c>
      <c r="C102" s="245" t="s">
        <v>246</v>
      </c>
      <c r="D102" s="245" t="s">
        <v>282</v>
      </c>
      <c r="E102" s="135"/>
      <c r="F102" s="77" t="s">
        <v>57</v>
      </c>
    </row>
    <row r="103" spans="1:6" ht="36" customHeight="1">
      <c r="A103" s="131"/>
      <c r="B103" s="132" t="s">
        <v>257</v>
      </c>
      <c r="C103" s="246"/>
      <c r="D103" s="246"/>
      <c r="E103" s="135"/>
      <c r="F103" s="77" t="s">
        <v>57</v>
      </c>
    </row>
    <row r="104" spans="1:6" ht="36" customHeight="1">
      <c r="A104" s="131"/>
      <c r="B104" s="132" t="s">
        <v>258</v>
      </c>
      <c r="C104" s="247"/>
      <c r="D104" s="247"/>
      <c r="E104" s="135"/>
      <c r="F104" s="77" t="s">
        <v>57</v>
      </c>
    </row>
    <row r="105" spans="1:6">
      <c r="A105" s="136"/>
      <c r="B105" s="137"/>
      <c r="C105" s="137" t="s">
        <v>141</v>
      </c>
      <c r="D105" s="137"/>
      <c r="E105" s="137"/>
      <c r="F105" s="137"/>
    </row>
    <row r="106" spans="1:6">
      <c r="A106" s="129">
        <v>19</v>
      </c>
      <c r="B106" s="130"/>
      <c r="C106" s="130" t="s">
        <v>166</v>
      </c>
      <c r="D106" s="130"/>
      <c r="E106" s="130"/>
      <c r="F106" s="130"/>
    </row>
    <row r="107" spans="1:6" ht="32" customHeight="1">
      <c r="A107" s="131"/>
      <c r="B107" s="132" t="s">
        <v>259</v>
      </c>
      <c r="C107" s="245" t="s">
        <v>254</v>
      </c>
      <c r="D107" s="245" t="s">
        <v>282</v>
      </c>
      <c r="E107" s="135"/>
      <c r="F107" s="77" t="s">
        <v>57</v>
      </c>
    </row>
    <row r="108" spans="1:6" ht="32" customHeight="1">
      <c r="A108" s="131"/>
      <c r="B108" s="132" t="s">
        <v>260</v>
      </c>
      <c r="C108" s="246"/>
      <c r="D108" s="246"/>
      <c r="E108" s="135"/>
      <c r="F108" s="77" t="s">
        <v>57</v>
      </c>
    </row>
    <row r="109" spans="1:6" ht="32" customHeight="1">
      <c r="A109" s="131"/>
      <c r="B109" s="132" t="s">
        <v>261</v>
      </c>
      <c r="C109" s="247"/>
      <c r="D109" s="247"/>
      <c r="E109" s="135"/>
      <c r="F109" s="77" t="s">
        <v>57</v>
      </c>
    </row>
    <row r="110" spans="1:6">
      <c r="A110" s="129">
        <v>20</v>
      </c>
      <c r="B110" s="130"/>
      <c r="C110" s="130" t="s">
        <v>167</v>
      </c>
      <c r="D110" s="130"/>
      <c r="E110" s="130"/>
      <c r="F110" s="130"/>
    </row>
    <row r="111" spans="1:6" ht="32" customHeight="1">
      <c r="A111" s="131"/>
      <c r="B111" s="132" t="s">
        <v>325</v>
      </c>
      <c r="C111" s="245" t="s">
        <v>255</v>
      </c>
      <c r="D111" s="245" t="s">
        <v>282</v>
      </c>
      <c r="E111" s="135"/>
      <c r="F111" s="77" t="s">
        <v>57</v>
      </c>
    </row>
    <row r="112" spans="1:6" ht="32" customHeight="1">
      <c r="A112" s="138"/>
      <c r="B112" s="132" t="s">
        <v>266</v>
      </c>
      <c r="C112" s="246"/>
      <c r="D112" s="246"/>
      <c r="E112" s="135"/>
      <c r="F112" s="77" t="s">
        <v>57</v>
      </c>
    </row>
    <row r="113" spans="1:6" ht="32" customHeight="1">
      <c r="A113" s="138"/>
      <c r="B113" s="132" t="s">
        <v>280</v>
      </c>
      <c r="C113" s="247"/>
      <c r="D113" s="247"/>
      <c r="E113" s="135"/>
      <c r="F113" s="77" t="s">
        <v>57</v>
      </c>
    </row>
    <row r="114" spans="1:6">
      <c r="A114" s="129">
        <v>21</v>
      </c>
      <c r="B114" s="130"/>
      <c r="C114" s="130" t="s">
        <v>284</v>
      </c>
      <c r="D114" s="130"/>
      <c r="E114" s="130"/>
      <c r="F114" s="130"/>
    </row>
    <row r="115" spans="1:6" ht="32" customHeight="1">
      <c r="A115" s="131"/>
      <c r="B115" s="132" t="s">
        <v>326</v>
      </c>
      <c r="C115" s="245" t="s">
        <v>285</v>
      </c>
      <c r="D115" s="245" t="s">
        <v>282</v>
      </c>
      <c r="E115" s="135"/>
      <c r="F115" s="77" t="s">
        <v>57</v>
      </c>
    </row>
    <row r="116" spans="1:6" ht="32" customHeight="1">
      <c r="A116" s="131"/>
      <c r="B116" s="132" t="s">
        <v>267</v>
      </c>
      <c r="C116" s="246"/>
      <c r="D116" s="246"/>
      <c r="E116" s="135"/>
      <c r="F116" s="77" t="s">
        <v>57</v>
      </c>
    </row>
    <row r="117" spans="1:6" ht="32" customHeight="1">
      <c r="A117" s="131"/>
      <c r="B117" s="132" t="s">
        <v>281</v>
      </c>
      <c r="C117" s="247"/>
      <c r="D117" s="247"/>
      <c r="E117" s="135"/>
      <c r="F117" s="77" t="s">
        <v>57</v>
      </c>
    </row>
    <row r="118" spans="1:6">
      <c r="A118" s="129">
        <v>22</v>
      </c>
      <c r="B118" s="130"/>
      <c r="C118" s="130" t="s">
        <v>286</v>
      </c>
      <c r="D118" s="130"/>
      <c r="E118" s="130"/>
      <c r="F118" s="130"/>
    </row>
    <row r="119" spans="1:6" ht="32" customHeight="1">
      <c r="A119" s="131"/>
      <c r="B119" s="132" t="s">
        <v>327</v>
      </c>
      <c r="C119" s="245" t="s">
        <v>287</v>
      </c>
      <c r="D119" s="245" t="s">
        <v>282</v>
      </c>
      <c r="E119" s="135"/>
      <c r="F119" s="77" t="s">
        <v>57</v>
      </c>
    </row>
    <row r="120" spans="1:6" ht="32" customHeight="1">
      <c r="A120" s="138"/>
      <c r="B120" s="132" t="s">
        <v>328</v>
      </c>
      <c r="C120" s="246"/>
      <c r="D120" s="246"/>
      <c r="E120" s="135"/>
      <c r="F120" s="77" t="s">
        <v>57</v>
      </c>
    </row>
    <row r="121" spans="1:6" ht="32" customHeight="1">
      <c r="A121" s="138"/>
      <c r="B121" s="132" t="s">
        <v>329</v>
      </c>
      <c r="C121" s="247"/>
      <c r="D121" s="247"/>
      <c r="E121" s="135"/>
      <c r="F121" s="77" t="s">
        <v>57</v>
      </c>
    </row>
    <row r="122" spans="1:6">
      <c r="A122" s="129">
        <v>23</v>
      </c>
      <c r="B122" s="130"/>
      <c r="C122" s="130" t="s">
        <v>302</v>
      </c>
      <c r="D122" s="130"/>
      <c r="E122" s="130"/>
      <c r="F122" s="130"/>
    </row>
    <row r="123" spans="1:6" ht="32" customHeight="1">
      <c r="A123" s="131"/>
      <c r="B123" s="132" t="s">
        <v>330</v>
      </c>
      <c r="C123" s="245" t="s">
        <v>301</v>
      </c>
      <c r="D123" s="245" t="s">
        <v>282</v>
      </c>
      <c r="E123" s="135"/>
      <c r="F123" s="77" t="s">
        <v>57</v>
      </c>
    </row>
    <row r="124" spans="1:6" ht="32" customHeight="1">
      <c r="A124" s="138"/>
      <c r="B124" s="132" t="s">
        <v>331</v>
      </c>
      <c r="C124" s="246"/>
      <c r="D124" s="246"/>
      <c r="E124" s="135"/>
      <c r="F124" s="77" t="s">
        <v>57</v>
      </c>
    </row>
    <row r="125" spans="1:6" ht="32" customHeight="1">
      <c r="A125" s="138"/>
      <c r="B125" s="132" t="s">
        <v>332</v>
      </c>
      <c r="C125" s="247"/>
      <c r="D125" s="247"/>
      <c r="E125" s="135"/>
      <c r="F125" s="77" t="s">
        <v>57</v>
      </c>
    </row>
    <row r="126" spans="1:6">
      <c r="A126" s="129">
        <v>24</v>
      </c>
      <c r="B126" s="130"/>
      <c r="C126" s="130" t="s">
        <v>303</v>
      </c>
      <c r="D126" s="130"/>
      <c r="E126" s="130"/>
      <c r="F126" s="130"/>
    </row>
    <row r="127" spans="1:6" ht="32" customHeight="1">
      <c r="A127" s="131"/>
      <c r="B127" s="132" t="s">
        <v>333</v>
      </c>
      <c r="C127" s="245" t="s">
        <v>304</v>
      </c>
      <c r="D127" s="245" t="s">
        <v>282</v>
      </c>
      <c r="E127" s="135"/>
      <c r="F127" s="77" t="s">
        <v>57</v>
      </c>
    </row>
    <row r="128" spans="1:6" ht="32" customHeight="1">
      <c r="A128" s="131"/>
      <c r="B128" s="132" t="s">
        <v>334</v>
      </c>
      <c r="C128" s="246"/>
      <c r="D128" s="246"/>
      <c r="E128" s="135"/>
      <c r="F128" s="77" t="s">
        <v>57</v>
      </c>
    </row>
    <row r="129" spans="1:6" ht="32" customHeight="1">
      <c r="A129" s="131"/>
      <c r="B129" s="132" t="s">
        <v>335</v>
      </c>
      <c r="C129" s="247"/>
      <c r="D129" s="247"/>
      <c r="E129" s="135"/>
      <c r="F129" s="77" t="s">
        <v>57</v>
      </c>
    </row>
    <row r="130" spans="1:6">
      <c r="A130" s="136"/>
      <c r="B130" s="137"/>
      <c r="C130" s="137" t="s">
        <v>288</v>
      </c>
      <c r="D130" s="137"/>
      <c r="E130" s="137"/>
      <c r="F130" s="137"/>
    </row>
    <row r="131" spans="1:6">
      <c r="A131" s="129">
        <v>25</v>
      </c>
      <c r="B131" s="130"/>
      <c r="C131" s="130" t="s">
        <v>289</v>
      </c>
      <c r="D131" s="130"/>
      <c r="E131" s="130"/>
      <c r="F131" s="130"/>
    </row>
    <row r="132" spans="1:6" ht="32" customHeight="1">
      <c r="A132" s="131"/>
      <c r="B132" s="132" t="s">
        <v>336</v>
      </c>
      <c r="C132" s="245" t="s">
        <v>290</v>
      </c>
      <c r="D132" s="245" t="s">
        <v>282</v>
      </c>
      <c r="E132" s="135"/>
      <c r="F132" s="77" t="s">
        <v>57</v>
      </c>
    </row>
    <row r="133" spans="1:6" ht="32" customHeight="1">
      <c r="A133" s="138"/>
      <c r="B133" s="132" t="s">
        <v>337</v>
      </c>
      <c r="C133" s="246"/>
      <c r="D133" s="246"/>
      <c r="E133" s="135"/>
      <c r="F133" s="77" t="s">
        <v>57</v>
      </c>
    </row>
    <row r="134" spans="1:6" ht="32" customHeight="1">
      <c r="A134" s="138"/>
      <c r="B134" s="132" t="s">
        <v>338</v>
      </c>
      <c r="C134" s="247"/>
      <c r="D134" s="247"/>
      <c r="E134" s="135"/>
      <c r="F134" s="77" t="s">
        <v>57</v>
      </c>
    </row>
    <row r="135" spans="1:6">
      <c r="A135" s="136"/>
      <c r="B135" s="137"/>
      <c r="C135" s="137" t="s">
        <v>173</v>
      </c>
      <c r="D135" s="137"/>
      <c r="E135" s="137"/>
      <c r="F135" s="137"/>
    </row>
    <row r="136" spans="1:6">
      <c r="A136" s="129">
        <v>26</v>
      </c>
      <c r="B136" s="130"/>
      <c r="C136" s="130" t="s">
        <v>171</v>
      </c>
      <c r="D136" s="74"/>
      <c r="E136" s="74"/>
      <c r="F136" s="74"/>
    </row>
    <row r="137" spans="1:6" ht="26" customHeight="1">
      <c r="A137" s="131"/>
      <c r="B137" s="132" t="s">
        <v>339</v>
      </c>
      <c r="C137" s="252" t="s">
        <v>264</v>
      </c>
      <c r="D137" s="252" t="s">
        <v>283</v>
      </c>
      <c r="E137" s="135" t="s">
        <v>269</v>
      </c>
      <c r="F137" s="77" t="s">
        <v>57</v>
      </c>
    </row>
    <row r="138" spans="1:6" ht="26" customHeight="1">
      <c r="A138" s="131"/>
      <c r="B138" s="132" t="s">
        <v>340</v>
      </c>
      <c r="C138" s="252"/>
      <c r="D138" s="252"/>
      <c r="E138" s="135" t="s">
        <v>270</v>
      </c>
      <c r="F138" s="77" t="s">
        <v>57</v>
      </c>
    </row>
    <row r="139" spans="1:6" ht="26" customHeight="1">
      <c r="A139" s="131"/>
      <c r="B139" s="132" t="s">
        <v>341</v>
      </c>
      <c r="C139" s="252"/>
      <c r="D139" s="252"/>
      <c r="E139" s="135" t="s">
        <v>271</v>
      </c>
      <c r="F139" s="77" t="s">
        <v>57</v>
      </c>
    </row>
    <row r="140" spans="1:6" ht="26" customHeight="1">
      <c r="A140" s="131"/>
      <c r="B140" s="132" t="s">
        <v>342</v>
      </c>
      <c r="C140" s="252"/>
      <c r="D140" s="252"/>
      <c r="E140" s="135" t="s">
        <v>272</v>
      </c>
      <c r="F140" s="77" t="s">
        <v>57</v>
      </c>
    </row>
    <row r="141" spans="1:6">
      <c r="A141" s="129">
        <v>27</v>
      </c>
      <c r="B141" s="130"/>
      <c r="C141" s="130" t="s">
        <v>174</v>
      </c>
      <c r="D141" s="74"/>
      <c r="E141" s="74"/>
      <c r="F141" s="74"/>
    </row>
    <row r="142" spans="1:6" ht="26" customHeight="1">
      <c r="A142" s="131"/>
      <c r="B142" s="132" t="s">
        <v>343</v>
      </c>
      <c r="C142" s="252" t="s">
        <v>265</v>
      </c>
      <c r="D142" s="252" t="s">
        <v>283</v>
      </c>
      <c r="E142" s="135" t="s">
        <v>269</v>
      </c>
      <c r="F142" s="77" t="s">
        <v>57</v>
      </c>
    </row>
    <row r="143" spans="1:6" ht="26" customHeight="1">
      <c r="A143" s="131"/>
      <c r="B143" s="132" t="s">
        <v>344</v>
      </c>
      <c r="C143" s="252"/>
      <c r="D143" s="252"/>
      <c r="E143" s="135" t="s">
        <v>270</v>
      </c>
      <c r="F143" s="77" t="s">
        <v>57</v>
      </c>
    </row>
    <row r="144" spans="1:6" ht="26" customHeight="1">
      <c r="A144" s="131"/>
      <c r="B144" s="132" t="s">
        <v>345</v>
      </c>
      <c r="C144" s="252"/>
      <c r="D144" s="252"/>
      <c r="E144" s="135" t="s">
        <v>271</v>
      </c>
      <c r="F144" s="77" t="s">
        <v>57</v>
      </c>
    </row>
    <row r="145" spans="1:6" ht="26" customHeight="1">
      <c r="A145" s="131"/>
      <c r="B145" s="132" t="s">
        <v>346</v>
      </c>
      <c r="C145" s="252"/>
      <c r="D145" s="252"/>
      <c r="E145" s="135" t="s">
        <v>272</v>
      </c>
      <c r="F145" s="77" t="s">
        <v>57</v>
      </c>
    </row>
    <row r="146" spans="1:6">
      <c r="A146" s="139"/>
      <c r="B146" s="140"/>
      <c r="C146" s="137" t="s">
        <v>168</v>
      </c>
      <c r="D146" s="141"/>
      <c r="E146" s="141"/>
      <c r="F146" s="141"/>
    </row>
    <row r="147" spans="1:6">
      <c r="A147" s="142">
        <v>28</v>
      </c>
      <c r="B147" s="143"/>
      <c r="C147" s="144" t="s">
        <v>169</v>
      </c>
      <c r="D147" s="145"/>
      <c r="E147" s="145"/>
      <c r="F147" s="145"/>
    </row>
    <row r="148" spans="1:6" ht="32" customHeight="1">
      <c r="A148" s="146"/>
      <c r="B148" s="132" t="s">
        <v>347</v>
      </c>
      <c r="C148" s="262" t="s">
        <v>256</v>
      </c>
      <c r="D148" s="252" t="s">
        <v>282</v>
      </c>
      <c r="E148" s="133"/>
      <c r="F148" s="77" t="s">
        <v>57</v>
      </c>
    </row>
    <row r="149" spans="1:6" ht="32" customHeight="1">
      <c r="A149" s="146"/>
      <c r="B149" s="132" t="s">
        <v>348</v>
      </c>
      <c r="C149" s="263"/>
      <c r="D149" s="252"/>
      <c r="E149" s="133"/>
      <c r="F149" s="77" t="s">
        <v>57</v>
      </c>
    </row>
    <row r="150" spans="1:6" ht="32" customHeight="1">
      <c r="A150" s="146"/>
      <c r="B150" s="132" t="s">
        <v>349</v>
      </c>
      <c r="C150" s="263"/>
      <c r="D150" s="252"/>
      <c r="E150" s="133"/>
      <c r="F150" s="77" t="s">
        <v>57</v>
      </c>
    </row>
    <row r="151" spans="1:6">
      <c r="A151" s="136"/>
      <c r="B151" s="137"/>
      <c r="C151" s="137" t="s">
        <v>170</v>
      </c>
      <c r="D151" s="137"/>
      <c r="E151" s="137"/>
      <c r="F151" s="137"/>
    </row>
    <row r="152" spans="1:6">
      <c r="A152" s="129">
        <v>29</v>
      </c>
      <c r="B152" s="130"/>
      <c r="C152" s="130" t="s">
        <v>171</v>
      </c>
      <c r="D152" s="74"/>
      <c r="E152" s="74"/>
      <c r="F152" s="74"/>
    </row>
    <row r="153" spans="1:6" ht="32" customHeight="1">
      <c r="A153" s="131"/>
      <c r="B153" s="132" t="s">
        <v>350</v>
      </c>
      <c r="C153" s="252" t="s">
        <v>262</v>
      </c>
      <c r="D153" s="252" t="s">
        <v>282</v>
      </c>
      <c r="E153" s="133"/>
      <c r="F153" s="77" t="s">
        <v>57</v>
      </c>
    </row>
    <row r="154" spans="1:6" ht="32" customHeight="1">
      <c r="A154" s="131"/>
      <c r="B154" s="132" t="s">
        <v>351</v>
      </c>
      <c r="C154" s="252"/>
      <c r="D154" s="252"/>
      <c r="E154" s="133"/>
      <c r="F154" s="77" t="s">
        <v>57</v>
      </c>
    </row>
    <row r="155" spans="1:6" ht="32" customHeight="1">
      <c r="A155" s="131"/>
      <c r="B155" s="132" t="s">
        <v>352</v>
      </c>
      <c r="C155" s="252"/>
      <c r="D155" s="252"/>
      <c r="E155" s="133"/>
      <c r="F155" s="77" t="s">
        <v>57</v>
      </c>
    </row>
    <row r="156" spans="1:6">
      <c r="A156" s="129">
        <v>30</v>
      </c>
      <c r="B156" s="130"/>
      <c r="C156" s="130" t="s">
        <v>172</v>
      </c>
      <c r="D156" s="74"/>
      <c r="E156" s="74"/>
      <c r="F156" s="74"/>
    </row>
    <row r="157" spans="1:6" ht="32" customHeight="1">
      <c r="A157" s="131"/>
      <c r="B157" s="132" t="s">
        <v>353</v>
      </c>
      <c r="C157" s="252" t="s">
        <v>263</v>
      </c>
      <c r="D157" s="252" t="s">
        <v>282</v>
      </c>
      <c r="E157" s="133"/>
      <c r="F157" s="77" t="s">
        <v>57</v>
      </c>
    </row>
    <row r="158" spans="1:6" ht="32" customHeight="1">
      <c r="A158" s="131"/>
      <c r="B158" s="132" t="s">
        <v>354</v>
      </c>
      <c r="C158" s="252"/>
      <c r="D158" s="252"/>
      <c r="E158" s="133"/>
      <c r="F158" s="77" t="s">
        <v>57</v>
      </c>
    </row>
    <row r="159" spans="1:6" ht="32" customHeight="1">
      <c r="A159" s="131"/>
      <c r="B159" s="132" t="s">
        <v>355</v>
      </c>
      <c r="C159" s="252"/>
      <c r="D159" s="252"/>
      <c r="E159" s="133"/>
      <c r="F159" s="77" t="s">
        <v>57</v>
      </c>
    </row>
    <row r="160" spans="1:6">
      <c r="A160" s="136"/>
      <c r="B160" s="137"/>
      <c r="C160" s="137" t="s">
        <v>277</v>
      </c>
      <c r="D160" s="137"/>
      <c r="E160" s="137"/>
      <c r="F160" s="137"/>
    </row>
    <row r="161" spans="1:6" ht="20" customHeight="1">
      <c r="A161" s="129">
        <v>31</v>
      </c>
      <c r="B161" s="130"/>
      <c r="C161" s="130" t="s">
        <v>268</v>
      </c>
      <c r="D161" s="74"/>
      <c r="E161" s="74"/>
      <c r="F161" s="74"/>
    </row>
    <row r="162" spans="1:6" ht="20" customHeight="1">
      <c r="A162" s="131"/>
      <c r="B162" s="132" t="s">
        <v>356</v>
      </c>
      <c r="C162" s="248" t="s">
        <v>276</v>
      </c>
      <c r="D162" s="250" t="s">
        <v>278</v>
      </c>
      <c r="E162" s="135" t="s">
        <v>269</v>
      </c>
      <c r="F162" s="149" t="s">
        <v>57</v>
      </c>
    </row>
    <row r="163" spans="1:6" ht="20" customHeight="1">
      <c r="A163" s="131"/>
      <c r="B163" s="132" t="s">
        <v>357</v>
      </c>
      <c r="C163" s="249"/>
      <c r="D163" s="251"/>
      <c r="E163" s="135" t="s">
        <v>270</v>
      </c>
      <c r="F163" s="149" t="s">
        <v>57</v>
      </c>
    </row>
    <row r="164" spans="1:6" ht="20" customHeight="1">
      <c r="A164" s="131"/>
      <c r="B164" s="132" t="s">
        <v>358</v>
      </c>
      <c r="C164" s="249"/>
      <c r="D164" s="251"/>
      <c r="E164" s="135" t="s">
        <v>271</v>
      </c>
      <c r="F164" s="149" t="s">
        <v>57</v>
      </c>
    </row>
    <row r="165" spans="1:6" ht="20" customHeight="1">
      <c r="A165" s="131"/>
      <c r="B165" s="132" t="s">
        <v>359</v>
      </c>
      <c r="C165" s="249"/>
      <c r="D165" s="251"/>
      <c r="E165" s="135" t="s">
        <v>272</v>
      </c>
      <c r="F165" s="149" t="s">
        <v>57</v>
      </c>
    </row>
    <row r="166" spans="1:6">
      <c r="A166" s="136"/>
      <c r="B166" s="137"/>
      <c r="C166" s="137" t="s">
        <v>273</v>
      </c>
      <c r="D166" s="137"/>
      <c r="E166" s="137"/>
      <c r="F166" s="137"/>
    </row>
    <row r="167" spans="1:6" ht="20" customHeight="1">
      <c r="A167" s="129">
        <v>32</v>
      </c>
      <c r="B167" s="130"/>
      <c r="C167" s="130" t="s">
        <v>274</v>
      </c>
      <c r="D167" s="74"/>
      <c r="E167" s="74"/>
      <c r="F167" s="74"/>
    </row>
    <row r="168" spans="1:6" ht="20" customHeight="1">
      <c r="A168" s="131"/>
      <c r="B168" s="132" t="s">
        <v>360</v>
      </c>
      <c r="C168" s="252" t="s">
        <v>279</v>
      </c>
      <c r="D168" s="252" t="s">
        <v>278</v>
      </c>
      <c r="E168" s="135" t="s">
        <v>275</v>
      </c>
      <c r="F168" s="149" t="s">
        <v>57</v>
      </c>
    </row>
    <row r="169" spans="1:6" ht="20" customHeight="1">
      <c r="A169" s="131"/>
      <c r="B169" s="132" t="s">
        <v>361</v>
      </c>
      <c r="C169" s="252"/>
      <c r="D169" s="252"/>
      <c r="E169" s="135" t="s">
        <v>270</v>
      </c>
      <c r="F169" s="149" t="s">
        <v>57</v>
      </c>
    </row>
    <row r="170" spans="1:6" ht="20" customHeight="1">
      <c r="A170" s="131"/>
      <c r="B170" s="132" t="s">
        <v>362</v>
      </c>
      <c r="C170" s="252"/>
      <c r="D170" s="252"/>
      <c r="E170" s="135" t="s">
        <v>271</v>
      </c>
      <c r="F170" s="149" t="s">
        <v>57</v>
      </c>
    </row>
    <row r="171" spans="1:6" ht="20" customHeight="1">
      <c r="A171" s="131"/>
      <c r="B171" s="132" t="s">
        <v>363</v>
      </c>
      <c r="C171" s="252"/>
      <c r="D171" s="252"/>
      <c r="E171" s="135" t="s">
        <v>272</v>
      </c>
      <c r="F171" s="149" t="s">
        <v>57</v>
      </c>
    </row>
  </sheetData>
  <mergeCells count="68">
    <mergeCell ref="C107:C109"/>
    <mergeCell ref="D107:D109"/>
    <mergeCell ref="C111:C113"/>
    <mergeCell ref="D111:D113"/>
    <mergeCell ref="C148:C150"/>
    <mergeCell ref="D148:D150"/>
    <mergeCell ref="C142:C145"/>
    <mergeCell ref="D142:D145"/>
    <mergeCell ref="C137:C140"/>
    <mergeCell ref="D137:D140"/>
    <mergeCell ref="C57:C63"/>
    <mergeCell ref="D57:D63"/>
    <mergeCell ref="C98:C100"/>
    <mergeCell ref="D98:D100"/>
    <mergeCell ref="C102:C104"/>
    <mergeCell ref="D102:D104"/>
    <mergeCell ref="C65:C71"/>
    <mergeCell ref="D65:D71"/>
    <mergeCell ref="C73:C79"/>
    <mergeCell ref="D73:D79"/>
    <mergeCell ref="C81:C87"/>
    <mergeCell ref="D81:D87"/>
    <mergeCell ref="C89:C95"/>
    <mergeCell ref="D89:D95"/>
    <mergeCell ref="C33:C39"/>
    <mergeCell ref="D33:D39"/>
    <mergeCell ref="C41:C47"/>
    <mergeCell ref="D41:D47"/>
    <mergeCell ref="C49:C55"/>
    <mergeCell ref="D49:D55"/>
    <mergeCell ref="C23:C24"/>
    <mergeCell ref="D23:D24"/>
    <mergeCell ref="C26:C27"/>
    <mergeCell ref="D26:D27"/>
    <mergeCell ref="C29:C30"/>
    <mergeCell ref="D29:D30"/>
    <mergeCell ref="C127:C129"/>
    <mergeCell ref="D127:D129"/>
    <mergeCell ref="C20:C21"/>
    <mergeCell ref="D20:D21"/>
    <mergeCell ref="A1:F2"/>
    <mergeCell ref="C3:F3"/>
    <mergeCell ref="E4:F4"/>
    <mergeCell ref="C7:C8"/>
    <mergeCell ref="D7:D8"/>
    <mergeCell ref="C10:C11"/>
    <mergeCell ref="D10:D11"/>
    <mergeCell ref="C13:C14"/>
    <mergeCell ref="D13:D14"/>
    <mergeCell ref="C16:C17"/>
    <mergeCell ref="D16:D17"/>
    <mergeCell ref="E18:F18"/>
    <mergeCell ref="C115:C117"/>
    <mergeCell ref="D115:D117"/>
    <mergeCell ref="C119:C121"/>
    <mergeCell ref="D119:D121"/>
    <mergeCell ref="C123:C125"/>
    <mergeCell ref="D123:D125"/>
    <mergeCell ref="C132:C134"/>
    <mergeCell ref="D132:D134"/>
    <mergeCell ref="C162:C165"/>
    <mergeCell ref="D162:D165"/>
    <mergeCell ref="C168:C171"/>
    <mergeCell ref="D168:D171"/>
    <mergeCell ref="C153:C155"/>
    <mergeCell ref="D153:D155"/>
    <mergeCell ref="C157:C159"/>
    <mergeCell ref="D157:D159"/>
  </mergeCells>
  <phoneticPr fontId="3" type="noConversion"/>
  <conditionalFormatting sqref="F117">
    <cfRule type="cellIs" dxfId="379" priority="49" operator="equal">
      <formula>"Failed"</formula>
    </cfRule>
    <cfRule type="cellIs" dxfId="378" priority="50" operator="equal">
      <formula>"Not executed"</formula>
    </cfRule>
    <cfRule type="cellIs" dxfId="377" priority="51" operator="equal">
      <formula>"passed"</formula>
    </cfRule>
  </conditionalFormatting>
  <conditionalFormatting sqref="F159">
    <cfRule type="cellIs" dxfId="376" priority="109" operator="equal">
      <formula>"Failed"</formula>
    </cfRule>
    <cfRule type="cellIs" dxfId="375" priority="110" operator="equal">
      <formula>"Not executed"</formula>
    </cfRule>
    <cfRule type="cellIs" dxfId="374" priority="111" operator="equal">
      <formula>"passed"</formula>
    </cfRule>
  </conditionalFormatting>
  <conditionalFormatting sqref="F104">
    <cfRule type="cellIs" dxfId="373" priority="97" operator="equal">
      <formula>"Failed"</formula>
    </cfRule>
    <cfRule type="cellIs" dxfId="372" priority="98" operator="equal">
      <formula>"Not executed"</formula>
    </cfRule>
    <cfRule type="cellIs" dxfId="371" priority="99" operator="equal">
      <formula>"passed"</formula>
    </cfRule>
  </conditionalFormatting>
  <conditionalFormatting sqref="F47">
    <cfRule type="cellIs" dxfId="370" priority="85" operator="equal">
      <formula>"Failed"</formula>
    </cfRule>
    <cfRule type="cellIs" dxfId="369" priority="86" operator="equal">
      <formula>"Not executed"</formula>
    </cfRule>
    <cfRule type="cellIs" dxfId="368" priority="87" operator="equal">
      <formula>"passed"</formula>
    </cfRule>
  </conditionalFormatting>
  <conditionalFormatting sqref="F63">
    <cfRule type="cellIs" dxfId="367" priority="73" operator="equal">
      <formula>"Failed"</formula>
    </cfRule>
    <cfRule type="cellIs" dxfId="366" priority="74" operator="equal">
      <formula>"Not executed"</formula>
    </cfRule>
    <cfRule type="cellIs" dxfId="365" priority="75" operator="equal">
      <formula>"passed"</formula>
    </cfRule>
  </conditionalFormatting>
  <conditionalFormatting sqref="F137:F140">
    <cfRule type="cellIs" dxfId="364" priority="70" operator="equal">
      <formula>"Failed"</formula>
    </cfRule>
    <cfRule type="cellIs" dxfId="363" priority="71" operator="equal">
      <formula>"Not executed"</formula>
    </cfRule>
    <cfRule type="cellIs" dxfId="362" priority="72" operator="equal">
      <formula>"passed"</formula>
    </cfRule>
  </conditionalFormatting>
  <conditionalFormatting sqref="F109">
    <cfRule type="cellIs" dxfId="361" priority="133" operator="equal">
      <formula>"Failed"</formula>
    </cfRule>
    <cfRule type="cellIs" dxfId="360" priority="134" operator="equal">
      <formula>"Not executed"</formula>
    </cfRule>
    <cfRule type="cellIs" dxfId="359" priority="135" operator="equal">
      <formula>"passed"</formula>
    </cfRule>
  </conditionalFormatting>
  <conditionalFormatting sqref="F111:F112">
    <cfRule type="cellIs" dxfId="358" priority="130" operator="equal">
      <formula>"Failed"</formula>
    </cfRule>
    <cfRule type="cellIs" dxfId="357" priority="131" operator="equal">
      <formula>"Not executed"</formula>
    </cfRule>
    <cfRule type="cellIs" dxfId="356" priority="132" operator="equal">
      <formula>"passed"</formula>
    </cfRule>
  </conditionalFormatting>
  <conditionalFormatting sqref="F7:F8">
    <cfRule type="cellIs" dxfId="355" priority="172" operator="equal">
      <formula>"Failed"</formula>
    </cfRule>
    <cfRule type="cellIs" dxfId="354" priority="173" operator="equal">
      <formula>"Not executed"</formula>
    </cfRule>
    <cfRule type="cellIs" dxfId="353" priority="174" operator="equal">
      <formula>"passed"</formula>
    </cfRule>
  </conditionalFormatting>
  <conditionalFormatting sqref="F157:F158">
    <cfRule type="cellIs" dxfId="352" priority="112" operator="equal">
      <formula>"Failed"</formula>
    </cfRule>
    <cfRule type="cellIs" dxfId="351" priority="113" operator="equal">
      <formula>"Not executed"</formula>
    </cfRule>
    <cfRule type="cellIs" dxfId="350" priority="114" operator="equal">
      <formula>"passed"</formula>
    </cfRule>
  </conditionalFormatting>
  <conditionalFormatting sqref="F102:F103">
    <cfRule type="cellIs" dxfId="349" priority="100" operator="equal">
      <formula>"Failed"</formula>
    </cfRule>
    <cfRule type="cellIs" dxfId="348" priority="101" operator="equal">
      <formula>"Not executed"</formula>
    </cfRule>
    <cfRule type="cellIs" dxfId="347" priority="102" operator="equal">
      <formula>"passed"</formula>
    </cfRule>
  </conditionalFormatting>
  <conditionalFormatting sqref="F148:F149">
    <cfRule type="cellIs" dxfId="346" priority="124" operator="equal">
      <formula>"Failed"</formula>
    </cfRule>
    <cfRule type="cellIs" dxfId="345" priority="125" operator="equal">
      <formula>"Not executed"</formula>
    </cfRule>
    <cfRule type="cellIs" dxfId="344" priority="126" operator="equal">
      <formula>"passed"</formula>
    </cfRule>
  </conditionalFormatting>
  <conditionalFormatting sqref="F150">
    <cfRule type="cellIs" dxfId="343" priority="121" operator="equal">
      <formula>"Failed"</formula>
    </cfRule>
    <cfRule type="cellIs" dxfId="342" priority="122" operator="equal">
      <formula>"Not executed"</formula>
    </cfRule>
    <cfRule type="cellIs" dxfId="341" priority="123" operator="equal">
      <formula>"passed"</formula>
    </cfRule>
  </conditionalFormatting>
  <conditionalFormatting sqref="F155">
    <cfRule type="cellIs" dxfId="340" priority="115" operator="equal">
      <formula>"Failed"</formula>
    </cfRule>
    <cfRule type="cellIs" dxfId="339" priority="116" operator="equal">
      <formula>"Not executed"</formula>
    </cfRule>
    <cfRule type="cellIs" dxfId="338" priority="117" operator="equal">
      <formula>"passed"</formula>
    </cfRule>
  </conditionalFormatting>
  <conditionalFormatting sqref="F55">
    <cfRule type="cellIs" dxfId="337" priority="79" operator="equal">
      <formula>"Failed"</formula>
    </cfRule>
    <cfRule type="cellIs" dxfId="336" priority="80" operator="equal">
      <formula>"Not executed"</formula>
    </cfRule>
    <cfRule type="cellIs" dxfId="335" priority="81" operator="equal">
      <formula>"passed"</formula>
    </cfRule>
  </conditionalFormatting>
  <conditionalFormatting sqref="F10:F11">
    <cfRule type="cellIs" dxfId="334" priority="169" operator="equal">
      <formula>"Failed"</formula>
    </cfRule>
    <cfRule type="cellIs" dxfId="333" priority="170" operator="equal">
      <formula>"Not executed"</formula>
    </cfRule>
    <cfRule type="cellIs" dxfId="332" priority="171" operator="equal">
      <formula>"passed"</formula>
    </cfRule>
  </conditionalFormatting>
  <conditionalFormatting sqref="F13:F14">
    <cfRule type="cellIs" dxfId="331" priority="166" operator="equal">
      <formula>"Failed"</formula>
    </cfRule>
    <cfRule type="cellIs" dxfId="330" priority="167" operator="equal">
      <formula>"Not executed"</formula>
    </cfRule>
    <cfRule type="cellIs" dxfId="329" priority="168" operator="equal">
      <formula>"passed"</formula>
    </cfRule>
  </conditionalFormatting>
  <conditionalFormatting sqref="F100">
    <cfRule type="cellIs" dxfId="328" priority="103" operator="equal">
      <formula>"Failed"</formula>
    </cfRule>
    <cfRule type="cellIs" dxfId="327" priority="104" operator="equal">
      <formula>"Not executed"</formula>
    </cfRule>
    <cfRule type="cellIs" dxfId="326" priority="105" operator="equal">
      <formula>"passed"</formula>
    </cfRule>
  </conditionalFormatting>
  <conditionalFormatting sqref="F20:F21">
    <cfRule type="cellIs" dxfId="325" priority="163" operator="equal">
      <formula>"Failed"</formula>
    </cfRule>
    <cfRule type="cellIs" dxfId="324" priority="164" operator="equal">
      <formula>"Not executed"</formula>
    </cfRule>
    <cfRule type="cellIs" dxfId="323" priority="165" operator="equal">
      <formula>"passed"</formula>
    </cfRule>
  </conditionalFormatting>
  <conditionalFormatting sqref="F23:F24">
    <cfRule type="cellIs" dxfId="322" priority="157" operator="equal">
      <formula>"Failed"</formula>
    </cfRule>
    <cfRule type="cellIs" dxfId="321" priority="158" operator="equal">
      <formula>"Not executed"</formula>
    </cfRule>
    <cfRule type="cellIs" dxfId="320" priority="159" operator="equal">
      <formula>"passed"</formula>
    </cfRule>
  </conditionalFormatting>
  <conditionalFormatting sqref="F26:F27">
    <cfRule type="cellIs" dxfId="319" priority="151" operator="equal">
      <formula>"Failed"</formula>
    </cfRule>
    <cfRule type="cellIs" dxfId="318" priority="152" operator="equal">
      <formula>"Not executed"</formula>
    </cfRule>
    <cfRule type="cellIs" dxfId="317" priority="153" operator="equal">
      <formula>"passed"</formula>
    </cfRule>
  </conditionalFormatting>
  <conditionalFormatting sqref="F29:F30">
    <cfRule type="cellIs" dxfId="316" priority="145" operator="equal">
      <formula>"Failed"</formula>
    </cfRule>
    <cfRule type="cellIs" dxfId="315" priority="146" operator="equal">
      <formula>"Not executed"</formula>
    </cfRule>
    <cfRule type="cellIs" dxfId="314" priority="147" operator="equal">
      <formula>"passed"</formula>
    </cfRule>
  </conditionalFormatting>
  <conditionalFormatting sqref="F16:F17">
    <cfRule type="cellIs" dxfId="313" priority="139" operator="equal">
      <formula>"Failed"</formula>
    </cfRule>
    <cfRule type="cellIs" dxfId="312" priority="140" operator="equal">
      <formula>"Not executed"</formula>
    </cfRule>
    <cfRule type="cellIs" dxfId="311" priority="141" operator="equal">
      <formula>"passed"</formula>
    </cfRule>
  </conditionalFormatting>
  <conditionalFormatting sqref="F41:F46">
    <cfRule type="cellIs" dxfId="310" priority="88" operator="equal">
      <formula>"Failed"</formula>
    </cfRule>
    <cfRule type="cellIs" dxfId="309" priority="89" operator="equal">
      <formula>"Not executed"</formula>
    </cfRule>
    <cfRule type="cellIs" dxfId="308" priority="90" operator="equal">
      <formula>"passed"</formula>
    </cfRule>
  </conditionalFormatting>
  <conditionalFormatting sqref="F113">
    <cfRule type="cellIs" dxfId="307" priority="127" operator="equal">
      <formula>"Failed"</formula>
    </cfRule>
    <cfRule type="cellIs" dxfId="306" priority="128" operator="equal">
      <formula>"Not executed"</formula>
    </cfRule>
    <cfRule type="cellIs" dxfId="305" priority="129" operator="equal">
      <formula>"passed"</formula>
    </cfRule>
  </conditionalFormatting>
  <conditionalFormatting sqref="F39">
    <cfRule type="cellIs" dxfId="304" priority="91" operator="equal">
      <formula>"Failed"</formula>
    </cfRule>
    <cfRule type="cellIs" dxfId="303" priority="92" operator="equal">
      <formula>"Not executed"</formula>
    </cfRule>
    <cfRule type="cellIs" dxfId="302" priority="93" operator="equal">
      <formula>"passed"</formula>
    </cfRule>
  </conditionalFormatting>
  <conditionalFormatting sqref="F33:F38">
    <cfRule type="cellIs" dxfId="301" priority="94" operator="equal">
      <formula>"Failed"</formula>
    </cfRule>
    <cfRule type="cellIs" dxfId="300" priority="95" operator="equal">
      <formula>"Not executed"</formula>
    </cfRule>
    <cfRule type="cellIs" dxfId="299" priority="96" operator="equal">
      <formula>"passed"</formula>
    </cfRule>
  </conditionalFormatting>
  <conditionalFormatting sqref="F107:F108">
    <cfRule type="cellIs" dxfId="298" priority="136" operator="equal">
      <formula>"Failed"</formula>
    </cfRule>
    <cfRule type="cellIs" dxfId="297" priority="137" operator="equal">
      <formula>"Not executed"</formula>
    </cfRule>
    <cfRule type="cellIs" dxfId="296" priority="138" operator="equal">
      <formula>"passed"</formula>
    </cfRule>
  </conditionalFormatting>
  <conditionalFormatting sqref="F57:F62">
    <cfRule type="cellIs" dxfId="295" priority="76" operator="equal">
      <formula>"Failed"</formula>
    </cfRule>
    <cfRule type="cellIs" dxfId="294" priority="77" operator="equal">
      <formula>"Not executed"</formula>
    </cfRule>
    <cfRule type="cellIs" dxfId="293" priority="78" operator="equal">
      <formula>"passed"</formula>
    </cfRule>
  </conditionalFormatting>
  <conditionalFormatting sqref="F153:F154">
    <cfRule type="cellIs" dxfId="292" priority="118" operator="equal">
      <formula>"Failed"</formula>
    </cfRule>
    <cfRule type="cellIs" dxfId="291" priority="119" operator="equal">
      <formula>"Not executed"</formula>
    </cfRule>
    <cfRule type="cellIs" dxfId="290" priority="120" operator="equal">
      <formula>"passed"</formula>
    </cfRule>
  </conditionalFormatting>
  <conditionalFormatting sqref="F98:F99">
    <cfRule type="cellIs" dxfId="289" priority="106" operator="equal">
      <formula>"Failed"</formula>
    </cfRule>
    <cfRule type="cellIs" dxfId="288" priority="107" operator="equal">
      <formula>"Not executed"</formula>
    </cfRule>
    <cfRule type="cellIs" dxfId="287" priority="108" operator="equal">
      <formula>"passed"</formula>
    </cfRule>
  </conditionalFormatting>
  <conditionalFormatting sqref="F49:F54">
    <cfRule type="cellIs" dxfId="286" priority="82" operator="equal">
      <formula>"Failed"</formula>
    </cfRule>
    <cfRule type="cellIs" dxfId="285" priority="83" operator="equal">
      <formula>"Not executed"</formula>
    </cfRule>
    <cfRule type="cellIs" dxfId="284" priority="84" operator="equal">
      <formula>"passed"</formula>
    </cfRule>
  </conditionalFormatting>
  <conditionalFormatting sqref="F168:F171">
    <cfRule type="cellIs" dxfId="283" priority="55" operator="equal">
      <formula>"Failed"</formula>
    </cfRule>
    <cfRule type="cellIs" dxfId="282" priority="56" operator="equal">
      <formula>"Not executed"</formula>
    </cfRule>
    <cfRule type="cellIs" dxfId="281" priority="57" operator="equal">
      <formula>"passed"</formula>
    </cfRule>
  </conditionalFormatting>
  <conditionalFormatting sqref="F142:F145">
    <cfRule type="cellIs" dxfId="280" priority="64" operator="equal">
      <formula>"Failed"</formula>
    </cfRule>
    <cfRule type="cellIs" dxfId="279" priority="65" operator="equal">
      <formula>"Not executed"</formula>
    </cfRule>
    <cfRule type="cellIs" dxfId="278" priority="66" operator="equal">
      <formula>"passed"</formula>
    </cfRule>
  </conditionalFormatting>
  <conditionalFormatting sqref="F162:F165">
    <cfRule type="cellIs" dxfId="277" priority="58" operator="equal">
      <formula>"Failed"</formula>
    </cfRule>
    <cfRule type="cellIs" dxfId="276" priority="59" operator="equal">
      <formula>"Not executed"</formula>
    </cfRule>
    <cfRule type="cellIs" dxfId="275" priority="60" operator="equal">
      <formula>"passed"</formula>
    </cfRule>
  </conditionalFormatting>
  <conditionalFormatting sqref="F121">
    <cfRule type="cellIs" dxfId="274" priority="43" operator="equal">
      <formula>"Failed"</formula>
    </cfRule>
    <cfRule type="cellIs" dxfId="273" priority="44" operator="equal">
      <formula>"Not executed"</formula>
    </cfRule>
    <cfRule type="cellIs" dxfId="272" priority="45" operator="equal">
      <formula>"passed"</formula>
    </cfRule>
  </conditionalFormatting>
  <conditionalFormatting sqref="F119:F120">
    <cfRule type="cellIs" dxfId="271" priority="46" operator="equal">
      <formula>"Failed"</formula>
    </cfRule>
    <cfRule type="cellIs" dxfId="270" priority="47" operator="equal">
      <formula>"Not executed"</formula>
    </cfRule>
    <cfRule type="cellIs" dxfId="269" priority="48" operator="equal">
      <formula>"passed"</formula>
    </cfRule>
  </conditionalFormatting>
  <conditionalFormatting sqref="F115:F116">
    <cfRule type="cellIs" dxfId="268" priority="52" operator="equal">
      <formula>"Failed"</formula>
    </cfRule>
    <cfRule type="cellIs" dxfId="267" priority="53" operator="equal">
      <formula>"Not executed"</formula>
    </cfRule>
    <cfRule type="cellIs" dxfId="266" priority="54" operator="equal">
      <formula>"passed"</formula>
    </cfRule>
  </conditionalFormatting>
  <conditionalFormatting sqref="F132:F133">
    <cfRule type="cellIs" dxfId="265" priority="40" operator="equal">
      <formula>"Failed"</formula>
    </cfRule>
    <cfRule type="cellIs" dxfId="264" priority="41" operator="equal">
      <formula>"Not executed"</formula>
    </cfRule>
    <cfRule type="cellIs" dxfId="263" priority="42" operator="equal">
      <formula>"passed"</formula>
    </cfRule>
  </conditionalFormatting>
  <conditionalFormatting sqref="F134">
    <cfRule type="cellIs" dxfId="262" priority="37" operator="equal">
      <formula>"Failed"</formula>
    </cfRule>
    <cfRule type="cellIs" dxfId="261" priority="38" operator="equal">
      <formula>"Not executed"</formula>
    </cfRule>
    <cfRule type="cellIs" dxfId="260" priority="39" operator="equal">
      <formula>"passed"</formula>
    </cfRule>
  </conditionalFormatting>
  <conditionalFormatting sqref="F95">
    <cfRule type="cellIs" dxfId="259" priority="13" operator="equal">
      <formula>"Failed"</formula>
    </cfRule>
    <cfRule type="cellIs" dxfId="258" priority="14" operator="equal">
      <formula>"Not executed"</formula>
    </cfRule>
    <cfRule type="cellIs" dxfId="257" priority="15" operator="equal">
      <formula>"passed"</formula>
    </cfRule>
  </conditionalFormatting>
  <conditionalFormatting sqref="F79">
    <cfRule type="cellIs" dxfId="256" priority="25" operator="equal">
      <formula>"Failed"</formula>
    </cfRule>
    <cfRule type="cellIs" dxfId="255" priority="26" operator="equal">
      <formula>"Not executed"</formula>
    </cfRule>
    <cfRule type="cellIs" dxfId="254" priority="27" operator="equal">
      <formula>"passed"</formula>
    </cfRule>
  </conditionalFormatting>
  <conditionalFormatting sqref="F87">
    <cfRule type="cellIs" dxfId="253" priority="19" operator="equal">
      <formula>"Failed"</formula>
    </cfRule>
    <cfRule type="cellIs" dxfId="252" priority="20" operator="equal">
      <formula>"Not executed"</formula>
    </cfRule>
    <cfRule type="cellIs" dxfId="251" priority="21" operator="equal">
      <formula>"passed"</formula>
    </cfRule>
  </conditionalFormatting>
  <conditionalFormatting sqref="F73:F78">
    <cfRule type="cellIs" dxfId="250" priority="28" operator="equal">
      <formula>"Failed"</formula>
    </cfRule>
    <cfRule type="cellIs" dxfId="249" priority="29" operator="equal">
      <formula>"Not executed"</formula>
    </cfRule>
    <cfRule type="cellIs" dxfId="248" priority="30" operator="equal">
      <formula>"passed"</formula>
    </cfRule>
  </conditionalFormatting>
  <conditionalFormatting sqref="F71">
    <cfRule type="cellIs" dxfId="247" priority="31" operator="equal">
      <formula>"Failed"</formula>
    </cfRule>
    <cfRule type="cellIs" dxfId="246" priority="32" operator="equal">
      <formula>"Not executed"</formula>
    </cfRule>
    <cfRule type="cellIs" dxfId="245" priority="33" operator="equal">
      <formula>"passed"</formula>
    </cfRule>
  </conditionalFormatting>
  <conditionalFormatting sqref="F65:F70">
    <cfRule type="cellIs" dxfId="244" priority="34" operator="equal">
      <formula>"Failed"</formula>
    </cfRule>
    <cfRule type="cellIs" dxfId="243" priority="35" operator="equal">
      <formula>"Not executed"</formula>
    </cfRule>
    <cfRule type="cellIs" dxfId="242" priority="36" operator="equal">
      <formula>"passed"</formula>
    </cfRule>
  </conditionalFormatting>
  <conditionalFormatting sqref="F89:F94">
    <cfRule type="cellIs" dxfId="241" priority="16" operator="equal">
      <formula>"Failed"</formula>
    </cfRule>
    <cfRule type="cellIs" dxfId="240" priority="17" operator="equal">
      <formula>"Not executed"</formula>
    </cfRule>
    <cfRule type="cellIs" dxfId="239" priority="18" operator="equal">
      <formula>"passed"</formula>
    </cfRule>
  </conditionalFormatting>
  <conditionalFormatting sqref="F81:F86">
    <cfRule type="cellIs" dxfId="238" priority="22" operator="equal">
      <formula>"Failed"</formula>
    </cfRule>
    <cfRule type="cellIs" dxfId="237" priority="23" operator="equal">
      <formula>"Not executed"</formula>
    </cfRule>
    <cfRule type="cellIs" dxfId="236" priority="24" operator="equal">
      <formula>"passed"</formula>
    </cfRule>
  </conditionalFormatting>
  <conditionalFormatting sqref="F129">
    <cfRule type="cellIs" dxfId="235" priority="1" operator="equal">
      <formula>"Failed"</formula>
    </cfRule>
    <cfRule type="cellIs" dxfId="234" priority="2" operator="equal">
      <formula>"Not executed"</formula>
    </cfRule>
    <cfRule type="cellIs" dxfId="233" priority="3" operator="equal">
      <formula>"passed"</formula>
    </cfRule>
  </conditionalFormatting>
  <conditionalFormatting sqref="F123:F124">
    <cfRule type="cellIs" dxfId="232" priority="10" operator="equal">
      <formula>"Failed"</formula>
    </cfRule>
    <cfRule type="cellIs" dxfId="231" priority="11" operator="equal">
      <formula>"Not executed"</formula>
    </cfRule>
    <cfRule type="cellIs" dxfId="230" priority="12" operator="equal">
      <formula>"passed"</formula>
    </cfRule>
  </conditionalFormatting>
  <conditionalFormatting sqref="F125">
    <cfRule type="cellIs" dxfId="229" priority="7" operator="equal">
      <formula>"Failed"</formula>
    </cfRule>
    <cfRule type="cellIs" dxfId="228" priority="8" operator="equal">
      <formula>"Not executed"</formula>
    </cfRule>
    <cfRule type="cellIs" dxfId="227" priority="9" operator="equal">
      <formula>"passed"</formula>
    </cfRule>
  </conditionalFormatting>
  <conditionalFormatting sqref="F127:F128">
    <cfRule type="cellIs" dxfId="226" priority="4" operator="equal">
      <formula>"Failed"</formula>
    </cfRule>
    <cfRule type="cellIs" dxfId="225" priority="5" operator="equal">
      <formula>"Not executed"</formula>
    </cfRule>
    <cfRule type="cellIs" dxfId="224" priority="6" operator="equal">
      <formula>"passed"</formula>
    </cfRule>
  </conditionalFormatting>
  <dataValidations count="1">
    <dataValidation type="list" allowBlank="1" showInputMessage="1" showErrorMessage="1" sqref="F10:F11 F13:F14 F7:F8 F20:F21 F23:F24 F26:F27 F16:F17 F157:F159 F148:F150 F153:F155 F107:F109 F142:F145 F102:F104 F98:F100 F29:F30 F33:F39 F41:F47 F49:F55 F132:F134 F168:F171 F137:F140 F162:F165 F111:F113 F115:F117 F89:F95 F57:F63 F65:F71 F73:F79 F81:F87 F119:F121 F123:F125 F127:F129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7" workbookViewId="0">
      <selection activeCell="C11" sqref="C11"/>
    </sheetView>
  </sheetViews>
  <sheetFormatPr defaultRowHeight="14"/>
  <cols>
    <col min="2" max="2" width="14.25" customWidth="1"/>
    <col min="3" max="3" width="27.5" customWidth="1"/>
    <col min="4" max="4" width="38.25" customWidth="1"/>
    <col min="5" max="5" width="28.83203125" customWidth="1"/>
    <col min="6" max="6" width="14.58203125" customWidth="1"/>
    <col min="7" max="7" width="10.25" customWidth="1"/>
  </cols>
  <sheetData>
    <row r="1" spans="1:7">
      <c r="A1" s="264" t="s">
        <v>364</v>
      </c>
      <c r="B1" s="184"/>
      <c r="C1" s="184"/>
      <c r="D1" s="184"/>
      <c r="E1" s="184"/>
      <c r="F1" s="184"/>
      <c r="G1" s="265"/>
    </row>
    <row r="2" spans="1:7">
      <c r="A2" s="185"/>
      <c r="B2" s="186"/>
      <c r="C2" s="186"/>
      <c r="D2" s="186"/>
      <c r="E2" s="186"/>
      <c r="F2" s="186"/>
      <c r="G2" s="202"/>
    </row>
    <row r="3" spans="1:7" ht="14.5" thickBot="1">
      <c r="A3" s="150" t="s">
        <v>365</v>
      </c>
      <c r="B3" s="151"/>
      <c r="C3" s="266" t="s">
        <v>366</v>
      </c>
      <c r="D3" s="267"/>
      <c r="E3" s="267"/>
      <c r="F3" s="267"/>
      <c r="G3" s="268"/>
    </row>
    <row r="4" spans="1:7" ht="14.5" thickBot="1">
      <c r="A4" s="152" t="s">
        <v>367</v>
      </c>
      <c r="B4" s="153" t="s">
        <v>368</v>
      </c>
      <c r="C4" s="154" t="s">
        <v>369</v>
      </c>
      <c r="D4" s="154" t="s">
        <v>370</v>
      </c>
      <c r="E4" s="154" t="s">
        <v>371</v>
      </c>
      <c r="F4" s="154" t="s">
        <v>143</v>
      </c>
      <c r="G4" s="155" t="s">
        <v>372</v>
      </c>
    </row>
    <row r="5" spans="1:7">
      <c r="A5" s="156">
        <v>1</v>
      </c>
      <c r="B5" s="157"/>
      <c r="C5" s="157"/>
      <c r="D5" s="157" t="s">
        <v>373</v>
      </c>
      <c r="E5" s="157"/>
      <c r="F5" s="157"/>
      <c r="G5" s="157"/>
    </row>
    <row r="6" spans="1:7" ht="42">
      <c r="A6" s="158"/>
      <c r="B6" s="159" t="s">
        <v>374</v>
      </c>
      <c r="C6" s="160" t="s">
        <v>375</v>
      </c>
      <c r="D6" s="160" t="s">
        <v>401</v>
      </c>
      <c r="E6" s="160" t="s">
        <v>376</v>
      </c>
      <c r="F6" s="158" t="s">
        <v>57</v>
      </c>
      <c r="G6" s="81"/>
    </row>
    <row r="7" spans="1:7" ht="42">
      <c r="A7" s="81"/>
      <c r="B7" s="159" t="s">
        <v>61</v>
      </c>
      <c r="C7" s="160" t="s">
        <v>375</v>
      </c>
      <c r="D7" s="160" t="s">
        <v>377</v>
      </c>
      <c r="E7" s="160" t="s">
        <v>378</v>
      </c>
      <c r="F7" s="158" t="s">
        <v>57</v>
      </c>
      <c r="G7" s="81"/>
    </row>
    <row r="8" spans="1:7" ht="42">
      <c r="A8" s="81"/>
      <c r="B8" s="159" t="s">
        <v>62</v>
      </c>
      <c r="C8" s="160" t="s">
        <v>375</v>
      </c>
      <c r="D8" s="160" t="s">
        <v>379</v>
      </c>
      <c r="E8" s="160" t="s">
        <v>376</v>
      </c>
      <c r="F8" s="158" t="s">
        <v>57</v>
      </c>
      <c r="G8" s="81"/>
    </row>
    <row r="9" spans="1:7" ht="42.5" thickBot="1">
      <c r="A9" s="81"/>
      <c r="B9" s="159" t="s">
        <v>63</v>
      </c>
      <c r="C9" s="160" t="s">
        <v>375</v>
      </c>
      <c r="D9" s="160" t="s">
        <v>380</v>
      </c>
      <c r="E9" s="160" t="s">
        <v>376</v>
      </c>
      <c r="F9" s="158" t="s">
        <v>57</v>
      </c>
      <c r="G9" s="81"/>
    </row>
    <row r="10" spans="1:7">
      <c r="A10" s="156">
        <v>2</v>
      </c>
      <c r="B10" s="157"/>
      <c r="C10" s="157"/>
      <c r="D10" s="157" t="s">
        <v>381</v>
      </c>
      <c r="E10" s="157"/>
      <c r="F10" s="157"/>
      <c r="G10" s="157"/>
    </row>
    <row r="11" spans="1:7" ht="42">
      <c r="A11" s="158"/>
      <c r="B11" s="114" t="s">
        <v>382</v>
      </c>
      <c r="C11" s="160" t="s">
        <v>375</v>
      </c>
      <c r="D11" s="161" t="s">
        <v>383</v>
      </c>
      <c r="E11" s="161" t="s">
        <v>384</v>
      </c>
      <c r="F11" s="158" t="s">
        <v>57</v>
      </c>
      <c r="G11" s="81"/>
    </row>
    <row r="12" spans="1:7" ht="42">
      <c r="A12" s="158"/>
      <c r="B12" s="114" t="s">
        <v>382</v>
      </c>
      <c r="C12" s="160" t="s">
        <v>375</v>
      </c>
      <c r="D12" s="161" t="s">
        <v>385</v>
      </c>
      <c r="E12" s="161" t="s">
        <v>384</v>
      </c>
      <c r="F12" s="158" t="s">
        <v>57</v>
      </c>
      <c r="G12" s="81"/>
    </row>
    <row r="13" spans="1:7" ht="42">
      <c r="A13" s="158"/>
      <c r="B13" s="114" t="s">
        <v>382</v>
      </c>
      <c r="C13" s="160" t="s">
        <v>386</v>
      </c>
      <c r="D13" s="161" t="s">
        <v>387</v>
      </c>
      <c r="E13" s="161" t="s">
        <v>384</v>
      </c>
      <c r="F13" s="158" t="s">
        <v>57</v>
      </c>
      <c r="G13" s="81"/>
    </row>
    <row r="14" spans="1:7" ht="42.5" thickBot="1">
      <c r="A14" s="158"/>
      <c r="B14" s="114" t="s">
        <v>382</v>
      </c>
      <c r="C14" s="160" t="s">
        <v>375</v>
      </c>
      <c r="D14" s="161" t="s">
        <v>388</v>
      </c>
      <c r="E14" s="161" t="s">
        <v>384</v>
      </c>
      <c r="F14" s="158" t="s">
        <v>57</v>
      </c>
      <c r="G14" s="81"/>
    </row>
    <row r="15" spans="1:7">
      <c r="A15" s="156">
        <v>3</v>
      </c>
      <c r="B15" s="157"/>
      <c r="C15" s="157"/>
      <c r="D15" s="157" t="s">
        <v>389</v>
      </c>
      <c r="E15" s="157"/>
      <c r="F15" s="157"/>
      <c r="G15" s="157"/>
    </row>
    <row r="16" spans="1:7" ht="70">
      <c r="A16" s="158"/>
      <c r="B16" s="114" t="s">
        <v>390</v>
      </c>
      <c r="C16" s="160" t="s">
        <v>375</v>
      </c>
      <c r="D16" s="161" t="s">
        <v>391</v>
      </c>
      <c r="E16" s="162" t="s">
        <v>392</v>
      </c>
      <c r="F16" s="158" t="s">
        <v>57</v>
      </c>
      <c r="G16" s="81"/>
    </row>
    <row r="17" spans="1:7" ht="70">
      <c r="A17" s="158"/>
      <c r="B17" s="114" t="s">
        <v>393</v>
      </c>
      <c r="C17" s="160" t="s">
        <v>375</v>
      </c>
      <c r="D17" s="161" t="s">
        <v>394</v>
      </c>
      <c r="E17" s="162" t="s">
        <v>395</v>
      </c>
      <c r="F17" s="158" t="s">
        <v>57</v>
      </c>
      <c r="G17" s="81"/>
    </row>
    <row r="18" spans="1:7" ht="70">
      <c r="A18" s="158"/>
      <c r="B18" s="114" t="s">
        <v>396</v>
      </c>
      <c r="C18" s="160" t="s">
        <v>375</v>
      </c>
      <c r="D18" s="161" t="s">
        <v>402</v>
      </c>
      <c r="E18" s="162" t="s">
        <v>397</v>
      </c>
      <c r="F18" s="158" t="s">
        <v>57</v>
      </c>
      <c r="G18" s="81"/>
    </row>
    <row r="19" spans="1:7" ht="70">
      <c r="A19" s="158"/>
      <c r="B19" s="114" t="s">
        <v>398</v>
      </c>
      <c r="C19" s="160" t="s">
        <v>375</v>
      </c>
      <c r="D19" s="161" t="s">
        <v>399</v>
      </c>
      <c r="E19" s="162" t="s">
        <v>400</v>
      </c>
      <c r="F19" s="158" t="s">
        <v>57</v>
      </c>
      <c r="G19" s="81"/>
    </row>
  </sheetData>
  <mergeCells count="2">
    <mergeCell ref="A1:G2"/>
    <mergeCell ref="C3:G3"/>
  </mergeCells>
  <phoneticPr fontId="3" type="noConversion"/>
  <conditionalFormatting sqref="F4">
    <cfRule type="cellIs" dxfId="223" priority="28" operator="equal">
      <formula>"Not executed"</formula>
    </cfRule>
  </conditionalFormatting>
  <conditionalFormatting sqref="F1:F2">
    <cfRule type="cellIs" dxfId="222" priority="32" operator="equal">
      <formula>"Failed"</formula>
    </cfRule>
    <cfRule type="cellIs" dxfId="221" priority="33" operator="equal">
      <formula>"Passed"</formula>
    </cfRule>
  </conditionalFormatting>
  <conditionalFormatting sqref="F1:F2">
    <cfRule type="cellIs" dxfId="220" priority="31" operator="equal">
      <formula>"Not executed"</formula>
    </cfRule>
  </conditionalFormatting>
  <conditionalFormatting sqref="F4">
    <cfRule type="cellIs" dxfId="219" priority="29" operator="equal">
      <formula>"Failed"</formula>
    </cfRule>
    <cfRule type="cellIs" dxfId="218" priority="30" operator="equal">
      <formula>"Passed"</formula>
    </cfRule>
  </conditionalFormatting>
  <conditionalFormatting sqref="F6:F9">
    <cfRule type="cellIs" dxfId="217" priority="25" operator="equal">
      <formula>"Not executed"</formula>
    </cfRule>
    <cfRule type="cellIs" dxfId="216" priority="26" operator="equal">
      <formula>"Failed"</formula>
    </cfRule>
    <cfRule type="cellIs" dxfId="215" priority="27" operator="equal">
      <formula>"Passed"</formula>
    </cfRule>
  </conditionalFormatting>
  <conditionalFormatting sqref="F11">
    <cfRule type="cellIs" dxfId="214" priority="22" operator="equal">
      <formula>"Not executed"</formula>
    </cfRule>
    <cfRule type="cellIs" dxfId="213" priority="23" operator="equal">
      <formula>"Failed"</formula>
    </cfRule>
    <cfRule type="cellIs" dxfId="212" priority="24" operator="equal">
      <formula>"Passed"</formula>
    </cfRule>
  </conditionalFormatting>
  <conditionalFormatting sqref="F12">
    <cfRule type="cellIs" dxfId="211" priority="19" operator="equal">
      <formula>"Not executed"</formula>
    </cfRule>
    <cfRule type="cellIs" dxfId="210" priority="20" operator="equal">
      <formula>"Failed"</formula>
    </cfRule>
    <cfRule type="cellIs" dxfId="209" priority="21" operator="equal">
      <formula>"Passed"</formula>
    </cfRule>
  </conditionalFormatting>
  <conditionalFormatting sqref="F13">
    <cfRule type="cellIs" dxfId="208" priority="16" operator="equal">
      <formula>"Not executed"</formula>
    </cfRule>
    <cfRule type="cellIs" dxfId="207" priority="17" operator="equal">
      <formula>"Failed"</formula>
    </cfRule>
    <cfRule type="cellIs" dxfId="206" priority="18" operator="equal">
      <formula>"Passed"</formula>
    </cfRule>
  </conditionalFormatting>
  <conditionalFormatting sqref="F14">
    <cfRule type="cellIs" dxfId="205" priority="13" operator="equal">
      <formula>"Not executed"</formula>
    </cfRule>
    <cfRule type="cellIs" dxfId="204" priority="14" operator="equal">
      <formula>"Failed"</formula>
    </cfRule>
    <cfRule type="cellIs" dxfId="203" priority="15" operator="equal">
      <formula>"Passed"</formula>
    </cfRule>
  </conditionalFormatting>
  <conditionalFormatting sqref="F16">
    <cfRule type="cellIs" dxfId="202" priority="10" operator="equal">
      <formula>"Not executed"</formula>
    </cfRule>
    <cfRule type="cellIs" dxfId="201" priority="11" operator="equal">
      <formula>"Failed"</formula>
    </cfRule>
    <cfRule type="cellIs" dxfId="200" priority="12" operator="equal">
      <formula>"Passed"</formula>
    </cfRule>
  </conditionalFormatting>
  <conditionalFormatting sqref="F17">
    <cfRule type="cellIs" dxfId="199" priority="7" operator="equal">
      <formula>"Not executed"</formula>
    </cfRule>
    <cfRule type="cellIs" dxfId="198" priority="8" operator="equal">
      <formula>"Failed"</formula>
    </cfRule>
    <cfRule type="cellIs" dxfId="197" priority="9" operator="equal">
      <formula>"Passed"</formula>
    </cfRule>
  </conditionalFormatting>
  <conditionalFormatting sqref="F18">
    <cfRule type="cellIs" dxfId="196" priority="4" operator="equal">
      <formula>"Not executed"</formula>
    </cfRule>
    <cfRule type="cellIs" dxfId="195" priority="5" operator="equal">
      <formula>"Failed"</formula>
    </cfRule>
    <cfRule type="cellIs" dxfId="194" priority="6" operator="equal">
      <formula>"Passed"</formula>
    </cfRule>
  </conditionalFormatting>
  <conditionalFormatting sqref="F19">
    <cfRule type="cellIs" dxfId="193" priority="1" operator="equal">
      <formula>"Not executed"</formula>
    </cfRule>
    <cfRule type="cellIs" dxfId="192" priority="2" operator="equal">
      <formula>"Failed"</formula>
    </cfRule>
    <cfRule type="cellIs" dxfId="191" priority="3" operator="equal">
      <formula>"Passed"</formula>
    </cfRule>
  </conditionalFormatting>
  <dataValidations count="1">
    <dataValidation type="list" allowBlank="1" showInputMessage="1" showErrorMessage="1" sqref="F6:F9 F11:F14 F16:F19">
      <formula1>"Pass by VT, Fail by VT, Passed,Failed,Not executed"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F8" sqref="F8"/>
    </sheetView>
  </sheetViews>
  <sheetFormatPr defaultRowHeight="14"/>
  <cols>
    <col min="2" max="2" width="14.25" customWidth="1"/>
    <col min="3" max="3" width="27.5" customWidth="1"/>
    <col min="4" max="4" width="38.25" customWidth="1"/>
    <col min="5" max="5" width="28.83203125" customWidth="1"/>
    <col min="6" max="6" width="14.58203125" customWidth="1"/>
    <col min="7" max="7" width="10.25" customWidth="1"/>
  </cols>
  <sheetData>
    <row r="1" spans="1:7">
      <c r="A1" s="264" t="s">
        <v>405</v>
      </c>
      <c r="B1" s="184"/>
      <c r="C1" s="184"/>
      <c r="D1" s="184"/>
      <c r="E1" s="184"/>
      <c r="F1" s="184"/>
      <c r="G1" s="265"/>
    </row>
    <row r="2" spans="1:7">
      <c r="A2" s="185"/>
      <c r="B2" s="186"/>
      <c r="C2" s="186"/>
      <c r="D2" s="186"/>
      <c r="E2" s="186"/>
      <c r="F2" s="186"/>
      <c r="G2" s="202"/>
    </row>
    <row r="3" spans="1:7" ht="14.5" thickBot="1">
      <c r="A3" s="150" t="s">
        <v>406</v>
      </c>
      <c r="B3" s="151"/>
      <c r="C3" s="266" t="s">
        <v>407</v>
      </c>
      <c r="D3" s="267"/>
      <c r="E3" s="267"/>
      <c r="F3" s="267"/>
      <c r="G3" s="268"/>
    </row>
    <row r="4" spans="1:7" ht="14.5" thickBot="1">
      <c r="A4" s="152" t="s">
        <v>408</v>
      </c>
      <c r="B4" s="153" t="s">
        <v>409</v>
      </c>
      <c r="C4" s="154" t="s">
        <v>410</v>
      </c>
      <c r="D4" s="154" t="s">
        <v>411</v>
      </c>
      <c r="E4" s="154" t="s">
        <v>412</v>
      </c>
      <c r="F4" s="154" t="s">
        <v>143</v>
      </c>
      <c r="G4" s="155" t="s">
        <v>413</v>
      </c>
    </row>
    <row r="5" spans="1:7">
      <c r="A5" s="156">
        <v>1</v>
      </c>
      <c r="B5" s="157"/>
      <c r="C5" s="157"/>
      <c r="D5" s="157" t="s">
        <v>414</v>
      </c>
      <c r="E5" s="157"/>
      <c r="F5" s="157"/>
      <c r="G5" s="157"/>
    </row>
    <row r="6" spans="1:7" ht="42">
      <c r="A6" s="158"/>
      <c r="B6" s="159" t="s">
        <v>403</v>
      </c>
      <c r="C6" s="160" t="s">
        <v>404</v>
      </c>
      <c r="D6" s="161" t="s">
        <v>415</v>
      </c>
      <c r="E6" s="161" t="s">
        <v>416</v>
      </c>
      <c r="F6" s="158" t="s">
        <v>57</v>
      </c>
      <c r="G6" s="81"/>
    </row>
    <row r="7" spans="1:7" ht="56">
      <c r="A7" s="81"/>
      <c r="B7" s="159" t="s">
        <v>61</v>
      </c>
      <c r="C7" s="160" t="s">
        <v>404</v>
      </c>
      <c r="D7" s="161" t="s">
        <v>417</v>
      </c>
      <c r="E7" s="161" t="s">
        <v>418</v>
      </c>
      <c r="F7" s="158" t="s">
        <v>57</v>
      </c>
      <c r="G7" s="113" t="s">
        <v>419</v>
      </c>
    </row>
    <row r="8" spans="1:7" ht="70.5" thickBot="1">
      <c r="A8" s="81"/>
      <c r="B8" s="159" t="s">
        <v>62</v>
      </c>
      <c r="C8" s="160" t="s">
        <v>420</v>
      </c>
      <c r="D8" s="161" t="s">
        <v>421</v>
      </c>
      <c r="E8" s="161" t="s">
        <v>418</v>
      </c>
      <c r="F8" s="158" t="s">
        <v>57</v>
      </c>
      <c r="G8" s="113" t="s">
        <v>422</v>
      </c>
    </row>
    <row r="9" spans="1:7">
      <c r="A9" s="156">
        <v>2</v>
      </c>
      <c r="B9" s="157"/>
      <c r="C9" s="157"/>
      <c r="D9" s="157" t="s">
        <v>423</v>
      </c>
      <c r="E9" s="157"/>
      <c r="F9" s="157"/>
      <c r="G9" s="157"/>
    </row>
    <row r="10" spans="1:7" ht="42">
      <c r="A10" s="158"/>
      <c r="B10" s="114" t="s">
        <v>424</v>
      </c>
      <c r="C10" s="160" t="s">
        <v>386</v>
      </c>
      <c r="D10" s="161" t="s">
        <v>425</v>
      </c>
      <c r="E10" s="161" t="s">
        <v>426</v>
      </c>
      <c r="F10" s="158" t="s">
        <v>57</v>
      </c>
      <c r="G10" s="81"/>
    </row>
    <row r="11" spans="1:7" ht="56">
      <c r="A11" s="158"/>
      <c r="B11" s="114" t="s">
        <v>427</v>
      </c>
      <c r="C11" s="160" t="s">
        <v>404</v>
      </c>
      <c r="D11" s="161" t="s">
        <v>428</v>
      </c>
      <c r="E11" s="161" t="s">
        <v>429</v>
      </c>
      <c r="F11" s="158" t="s">
        <v>57</v>
      </c>
      <c r="G11" s="113" t="s">
        <v>419</v>
      </c>
    </row>
    <row r="12" spans="1:7" ht="70">
      <c r="A12" s="158"/>
      <c r="B12" s="114" t="s">
        <v>424</v>
      </c>
      <c r="C12" s="160" t="s">
        <v>420</v>
      </c>
      <c r="D12" s="161" t="s">
        <v>430</v>
      </c>
      <c r="E12" s="161" t="s">
        <v>431</v>
      </c>
      <c r="F12" s="158" t="s">
        <v>57</v>
      </c>
      <c r="G12" s="113" t="s">
        <v>422</v>
      </c>
    </row>
  </sheetData>
  <mergeCells count="2">
    <mergeCell ref="A1:G2"/>
    <mergeCell ref="C3:G3"/>
  </mergeCells>
  <phoneticPr fontId="3" type="noConversion"/>
  <conditionalFormatting sqref="F12">
    <cfRule type="cellIs" dxfId="190" priority="1" operator="equal">
      <formula>"Not executed"</formula>
    </cfRule>
    <cfRule type="cellIs" dxfId="189" priority="2" operator="equal">
      <formula>"Failed"</formula>
    </cfRule>
    <cfRule type="cellIs" dxfId="188" priority="3" operator="equal">
      <formula>"Passed"</formula>
    </cfRule>
  </conditionalFormatting>
  <conditionalFormatting sqref="F4">
    <cfRule type="cellIs" dxfId="187" priority="16" operator="equal">
      <formula>"Not executed"</formula>
    </cfRule>
  </conditionalFormatting>
  <conditionalFormatting sqref="F1:F2">
    <cfRule type="cellIs" dxfId="186" priority="20" operator="equal">
      <formula>"Failed"</formula>
    </cfRule>
    <cfRule type="cellIs" dxfId="185" priority="21" operator="equal">
      <formula>"Passed"</formula>
    </cfRule>
  </conditionalFormatting>
  <conditionalFormatting sqref="F1:F2">
    <cfRule type="cellIs" dxfId="184" priority="19" operator="equal">
      <formula>"Not executed"</formula>
    </cfRule>
  </conditionalFormatting>
  <conditionalFormatting sqref="F4">
    <cfRule type="cellIs" dxfId="183" priority="17" operator="equal">
      <formula>"Failed"</formula>
    </cfRule>
    <cfRule type="cellIs" dxfId="182" priority="18" operator="equal">
      <formula>"Passed"</formula>
    </cfRule>
  </conditionalFormatting>
  <conditionalFormatting sqref="F6:F7">
    <cfRule type="cellIs" dxfId="181" priority="13" operator="equal">
      <formula>"Not executed"</formula>
    </cfRule>
    <cfRule type="cellIs" dxfId="180" priority="14" operator="equal">
      <formula>"Failed"</formula>
    </cfRule>
    <cfRule type="cellIs" dxfId="179" priority="15" operator="equal">
      <formula>"Passed"</formula>
    </cfRule>
  </conditionalFormatting>
  <conditionalFormatting sqref="F8">
    <cfRule type="cellIs" dxfId="178" priority="10" operator="equal">
      <formula>"Not executed"</formula>
    </cfRule>
    <cfRule type="cellIs" dxfId="177" priority="11" operator="equal">
      <formula>"Failed"</formula>
    </cfRule>
    <cfRule type="cellIs" dxfId="176" priority="12" operator="equal">
      <formula>"Passed"</formula>
    </cfRule>
  </conditionalFormatting>
  <conditionalFormatting sqref="F10">
    <cfRule type="cellIs" dxfId="175" priority="7" operator="equal">
      <formula>"Not executed"</formula>
    </cfRule>
    <cfRule type="cellIs" dxfId="174" priority="8" operator="equal">
      <formula>"Failed"</formula>
    </cfRule>
    <cfRule type="cellIs" dxfId="173" priority="9" operator="equal">
      <formula>"Passed"</formula>
    </cfRule>
  </conditionalFormatting>
  <conditionalFormatting sqref="F11">
    <cfRule type="cellIs" dxfId="172" priority="4" operator="equal">
      <formula>"Not executed"</formula>
    </cfRule>
    <cfRule type="cellIs" dxfId="171" priority="5" operator="equal">
      <formula>"Failed"</formula>
    </cfRule>
    <cfRule type="cellIs" dxfId="170" priority="6" operator="equal">
      <formula>"Passed"</formula>
    </cfRule>
  </conditionalFormatting>
  <dataValidations count="1">
    <dataValidation type="list" allowBlank="1" showInputMessage="1" showErrorMessage="1" sqref="F6:F8 F10:F12">
      <formula1>"Pass by VT, Fail by VT, Passed,Failed,Not executed"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64" workbookViewId="0">
      <selection activeCell="H24" sqref="H24"/>
    </sheetView>
  </sheetViews>
  <sheetFormatPr defaultRowHeight="14"/>
  <cols>
    <col min="2" max="2" width="14.25" customWidth="1"/>
    <col min="3" max="3" width="22.1640625" customWidth="1"/>
    <col min="4" max="4" width="36.1640625" customWidth="1"/>
    <col min="5" max="5" width="28.83203125" customWidth="1"/>
    <col min="6" max="6" width="12.5" customWidth="1"/>
    <col min="7" max="7" width="14.58203125" customWidth="1"/>
    <col min="8" max="8" width="10.25" customWidth="1"/>
    <col min="9" max="12" width="12.58203125" customWidth="1"/>
  </cols>
  <sheetData>
    <row r="1" spans="1:12">
      <c r="A1" s="264" t="s">
        <v>432</v>
      </c>
      <c r="B1" s="184"/>
      <c r="C1" s="184"/>
      <c r="D1" s="184"/>
      <c r="E1" s="184"/>
      <c r="F1" s="184"/>
      <c r="G1" s="184"/>
      <c r="H1" s="265"/>
    </row>
    <row r="2" spans="1:12">
      <c r="A2" s="185"/>
      <c r="B2" s="186"/>
      <c r="C2" s="186"/>
      <c r="D2" s="186"/>
      <c r="E2" s="186"/>
      <c r="F2" s="186"/>
      <c r="G2" s="186"/>
      <c r="H2" s="202"/>
    </row>
    <row r="3" spans="1:12" ht="14.5" thickBot="1">
      <c r="A3" s="150" t="s">
        <v>433</v>
      </c>
      <c r="B3" s="151"/>
      <c r="C3" s="266" t="s">
        <v>434</v>
      </c>
      <c r="D3" s="267"/>
      <c r="E3" s="267"/>
      <c r="F3" s="267"/>
      <c r="G3" s="267"/>
      <c r="H3" s="268"/>
    </row>
    <row r="4" spans="1:12" ht="14.5" thickBot="1">
      <c r="A4" s="152" t="s">
        <v>435</v>
      </c>
      <c r="B4" s="153" t="s">
        <v>436</v>
      </c>
      <c r="C4" s="154" t="s">
        <v>437</v>
      </c>
      <c r="D4" s="154" t="s">
        <v>438</v>
      </c>
      <c r="E4" s="154" t="s">
        <v>439</v>
      </c>
      <c r="F4" s="154"/>
      <c r="G4" s="154" t="s">
        <v>440</v>
      </c>
      <c r="H4" s="155" t="s">
        <v>441</v>
      </c>
      <c r="I4" s="163" t="s">
        <v>442</v>
      </c>
    </row>
    <row r="5" spans="1:12" ht="26" customHeight="1">
      <c r="A5" s="157"/>
      <c r="B5" s="157"/>
      <c r="C5" s="157"/>
      <c r="D5" s="157" t="s">
        <v>443</v>
      </c>
      <c r="E5" s="157"/>
      <c r="F5" s="157"/>
      <c r="G5" s="157"/>
      <c r="H5" s="157"/>
      <c r="I5" s="113" t="s">
        <v>444</v>
      </c>
      <c r="J5" s="113" t="s">
        <v>445</v>
      </c>
      <c r="K5" s="113" t="s">
        <v>446</v>
      </c>
      <c r="L5" s="113" t="s">
        <v>447</v>
      </c>
    </row>
    <row r="6" spans="1:12" ht="50" customHeight="1">
      <c r="A6" s="81"/>
      <c r="B6" s="81" t="s">
        <v>403</v>
      </c>
      <c r="C6" s="274" t="s">
        <v>448</v>
      </c>
      <c r="D6" s="161" t="s">
        <v>449</v>
      </c>
      <c r="E6" s="159" t="s">
        <v>450</v>
      </c>
      <c r="F6" s="81"/>
      <c r="G6" s="81" t="s">
        <v>57</v>
      </c>
      <c r="H6" s="164"/>
      <c r="I6" s="113"/>
      <c r="J6" s="113"/>
      <c r="K6" s="113"/>
      <c r="L6" s="113"/>
    </row>
    <row r="7" spans="1:12" ht="50" customHeight="1">
      <c r="A7" s="81"/>
      <c r="B7" s="81" t="s">
        <v>61</v>
      </c>
      <c r="C7" s="275"/>
      <c r="D7" s="161" t="s">
        <v>451</v>
      </c>
      <c r="E7" s="165" t="s">
        <v>452</v>
      </c>
      <c r="F7" s="160"/>
      <c r="G7" s="81" t="s">
        <v>57</v>
      </c>
      <c r="H7" s="166"/>
      <c r="I7" s="81"/>
      <c r="J7" s="81"/>
      <c r="K7" s="81"/>
      <c r="L7" s="81"/>
    </row>
    <row r="8" spans="1:12" ht="50" customHeight="1">
      <c r="A8" s="81"/>
      <c r="B8" s="81" t="s">
        <v>62</v>
      </c>
      <c r="C8" s="275"/>
      <c r="D8" s="161" t="s">
        <v>453</v>
      </c>
      <c r="E8" s="165" t="s">
        <v>454</v>
      </c>
      <c r="F8" s="160"/>
      <c r="G8" s="81" t="s">
        <v>57</v>
      </c>
      <c r="H8" s="166"/>
      <c r="I8" s="81"/>
      <c r="J8" s="81"/>
      <c r="K8" s="81"/>
      <c r="L8" s="81"/>
    </row>
    <row r="9" spans="1:12" ht="50" customHeight="1">
      <c r="A9" s="81"/>
      <c r="B9" s="81" t="s">
        <v>63</v>
      </c>
      <c r="C9" s="275"/>
      <c r="D9" s="161" t="s">
        <v>455</v>
      </c>
      <c r="E9" s="165" t="s">
        <v>452</v>
      </c>
      <c r="F9" s="160"/>
      <c r="G9" s="81" t="s">
        <v>57</v>
      </c>
      <c r="H9" s="166"/>
      <c r="I9" s="81"/>
      <c r="J9" s="81"/>
      <c r="K9" s="81"/>
      <c r="L9" s="81"/>
    </row>
    <row r="10" spans="1:12" ht="50" customHeight="1">
      <c r="A10" s="81"/>
      <c r="B10" s="81" t="s">
        <v>64</v>
      </c>
      <c r="C10" s="275"/>
      <c r="D10" s="161" t="s">
        <v>456</v>
      </c>
      <c r="E10" s="165" t="s">
        <v>457</v>
      </c>
      <c r="F10" s="160"/>
      <c r="G10" s="81" t="s">
        <v>57</v>
      </c>
      <c r="H10" s="166"/>
      <c r="I10" s="81"/>
      <c r="J10" s="81"/>
      <c r="K10" s="81"/>
      <c r="L10" s="81"/>
    </row>
    <row r="11" spans="1:12" ht="50" customHeight="1">
      <c r="A11" s="81"/>
      <c r="B11" s="81" t="s">
        <v>458</v>
      </c>
      <c r="C11" s="275"/>
      <c r="D11" s="161" t="s">
        <v>459</v>
      </c>
      <c r="E11" s="165" t="s">
        <v>457</v>
      </c>
      <c r="F11" s="160"/>
      <c r="G11" s="81" t="s">
        <v>57</v>
      </c>
      <c r="H11" s="166"/>
      <c r="I11" s="81"/>
      <c r="J11" s="81"/>
      <c r="K11" s="81"/>
      <c r="L11" s="81"/>
    </row>
    <row r="12" spans="1:12" ht="50" customHeight="1">
      <c r="A12" s="81"/>
      <c r="B12" s="81" t="s">
        <v>460</v>
      </c>
      <c r="C12" s="275"/>
      <c r="D12" s="161" t="s">
        <v>461</v>
      </c>
      <c r="E12" s="167" t="s">
        <v>450</v>
      </c>
      <c r="F12" s="160"/>
      <c r="G12" s="81" t="s">
        <v>57</v>
      </c>
      <c r="H12" s="166"/>
      <c r="I12" s="81"/>
      <c r="J12" s="81"/>
      <c r="K12" s="81"/>
      <c r="L12" s="81"/>
    </row>
    <row r="13" spans="1:12" ht="50" customHeight="1" thickBot="1">
      <c r="A13" s="81"/>
      <c r="B13" s="81" t="s">
        <v>462</v>
      </c>
      <c r="C13" s="276"/>
      <c r="D13" s="161" t="s">
        <v>463</v>
      </c>
      <c r="E13" s="165" t="s">
        <v>464</v>
      </c>
      <c r="F13" s="168"/>
      <c r="G13" s="81" t="s">
        <v>57</v>
      </c>
      <c r="H13" s="169"/>
      <c r="I13" s="81"/>
      <c r="J13" s="81"/>
      <c r="K13" s="81"/>
      <c r="L13" s="81"/>
    </row>
    <row r="14" spans="1:12">
      <c r="A14" s="157"/>
      <c r="B14" s="157"/>
      <c r="C14" s="157"/>
      <c r="D14" s="157" t="s">
        <v>465</v>
      </c>
      <c r="E14" s="157"/>
      <c r="F14" s="157"/>
      <c r="G14" s="157"/>
      <c r="H14" s="157"/>
      <c r="I14" s="113" t="s">
        <v>95</v>
      </c>
      <c r="J14" s="113" t="s">
        <v>466</v>
      </c>
      <c r="K14" s="113" t="s">
        <v>467</v>
      </c>
      <c r="L14" s="113" t="s">
        <v>468</v>
      </c>
    </row>
    <row r="15" spans="1:12" ht="50" customHeight="1">
      <c r="A15" s="81"/>
      <c r="B15" s="81" t="s">
        <v>469</v>
      </c>
      <c r="C15" s="277" t="s">
        <v>470</v>
      </c>
      <c r="D15" s="161" t="s">
        <v>471</v>
      </c>
      <c r="E15" s="159" t="s">
        <v>472</v>
      </c>
      <c r="F15" s="81"/>
      <c r="G15" s="81" t="s">
        <v>57</v>
      </c>
      <c r="H15" s="166"/>
      <c r="I15" s="81"/>
      <c r="J15" s="81"/>
      <c r="K15" s="81"/>
      <c r="L15" s="81"/>
    </row>
    <row r="16" spans="1:12" ht="50" customHeight="1">
      <c r="A16" s="81"/>
      <c r="B16" s="81" t="s">
        <v>473</v>
      </c>
      <c r="C16" s="277"/>
      <c r="D16" s="161" t="s">
        <v>474</v>
      </c>
      <c r="E16" s="159" t="s">
        <v>475</v>
      </c>
      <c r="F16" s="81"/>
      <c r="G16" s="81" t="s">
        <v>57</v>
      </c>
      <c r="H16" s="166"/>
      <c r="I16" s="81"/>
      <c r="J16" s="81"/>
      <c r="K16" s="81"/>
      <c r="L16" s="81"/>
    </row>
    <row r="17" spans="1:12" ht="50" customHeight="1">
      <c r="A17" s="81"/>
      <c r="B17" s="81" t="s">
        <v>476</v>
      </c>
      <c r="C17" s="277"/>
      <c r="D17" s="161" t="s">
        <v>477</v>
      </c>
      <c r="E17" s="159" t="s">
        <v>478</v>
      </c>
      <c r="F17" s="81"/>
      <c r="G17" s="81" t="s">
        <v>57</v>
      </c>
      <c r="H17" s="166"/>
      <c r="I17" s="81"/>
      <c r="J17" s="81"/>
      <c r="K17" s="81"/>
      <c r="L17" s="81"/>
    </row>
    <row r="18" spans="1:12" ht="50" customHeight="1">
      <c r="A18" s="81"/>
      <c r="B18" s="81" t="s">
        <v>479</v>
      </c>
      <c r="C18" s="277"/>
      <c r="D18" s="161" t="s">
        <v>480</v>
      </c>
      <c r="E18" s="159" t="s">
        <v>478</v>
      </c>
      <c r="F18" s="81"/>
      <c r="G18" s="81" t="s">
        <v>57</v>
      </c>
      <c r="H18" s="166"/>
      <c r="I18" s="81"/>
      <c r="J18" s="81"/>
      <c r="K18" s="81"/>
      <c r="L18" s="81"/>
    </row>
    <row r="19" spans="1:12" ht="50" customHeight="1" thickBot="1">
      <c r="A19" s="81"/>
      <c r="B19" s="81" t="s">
        <v>481</v>
      </c>
      <c r="C19" s="277"/>
      <c r="D19" s="161" t="s">
        <v>482</v>
      </c>
      <c r="E19" s="159" t="s">
        <v>478</v>
      </c>
      <c r="F19" s="81"/>
      <c r="G19" s="81" t="s">
        <v>57</v>
      </c>
      <c r="H19" s="166"/>
      <c r="I19" s="81"/>
      <c r="J19" s="81"/>
      <c r="K19" s="81"/>
      <c r="L19" s="81"/>
    </row>
    <row r="20" spans="1:12">
      <c r="A20" s="157"/>
      <c r="B20" s="157"/>
      <c r="C20" s="157"/>
      <c r="D20" s="157" t="s">
        <v>483</v>
      </c>
      <c r="E20" s="157"/>
      <c r="F20" s="157"/>
      <c r="G20" s="157"/>
      <c r="H20" s="157"/>
    </row>
    <row r="21" spans="1:12" ht="30" customHeight="1">
      <c r="A21" s="81"/>
      <c r="B21" s="81" t="s">
        <v>484</v>
      </c>
      <c r="C21" s="273" t="s">
        <v>485</v>
      </c>
      <c r="D21" s="271" t="s">
        <v>486</v>
      </c>
      <c r="E21" s="273" t="s">
        <v>487</v>
      </c>
      <c r="F21" s="160" t="s">
        <v>488</v>
      </c>
      <c r="G21" s="81" t="s">
        <v>57</v>
      </c>
      <c r="H21" s="81" t="s">
        <v>489</v>
      </c>
    </row>
    <row r="22" spans="1:12" ht="30" customHeight="1">
      <c r="A22" s="81"/>
      <c r="B22" s="81" t="s">
        <v>490</v>
      </c>
      <c r="C22" s="270"/>
      <c r="D22" s="270"/>
      <c r="E22" s="270"/>
      <c r="F22" s="160" t="s">
        <v>491</v>
      </c>
      <c r="G22" s="81" t="s">
        <v>57</v>
      </c>
      <c r="H22" s="81"/>
    </row>
    <row r="23" spans="1:12" ht="30" customHeight="1">
      <c r="A23" s="81"/>
      <c r="B23" s="81" t="s">
        <v>492</v>
      </c>
      <c r="C23" s="270"/>
      <c r="D23" s="270"/>
      <c r="E23" s="270"/>
      <c r="F23" s="160" t="s">
        <v>493</v>
      </c>
      <c r="G23" s="81" t="s">
        <v>57</v>
      </c>
      <c r="H23" s="81"/>
    </row>
    <row r="24" spans="1:12" ht="30" customHeight="1">
      <c r="A24" s="81"/>
      <c r="B24" s="81" t="s">
        <v>494</v>
      </c>
      <c r="C24" s="270"/>
      <c r="D24" s="271" t="s">
        <v>495</v>
      </c>
      <c r="E24" s="273" t="s">
        <v>487</v>
      </c>
      <c r="F24" s="160" t="s">
        <v>488</v>
      </c>
      <c r="G24" s="81" t="s">
        <v>57</v>
      </c>
      <c r="H24" s="81"/>
    </row>
    <row r="25" spans="1:12" ht="30" customHeight="1">
      <c r="A25" s="81"/>
      <c r="B25" s="81" t="s">
        <v>496</v>
      </c>
      <c r="C25" s="270"/>
      <c r="D25" s="270"/>
      <c r="E25" s="270"/>
      <c r="F25" s="160" t="s">
        <v>491</v>
      </c>
      <c r="G25" s="81" t="s">
        <v>57</v>
      </c>
      <c r="H25" s="81"/>
    </row>
    <row r="26" spans="1:12" ht="30" customHeight="1">
      <c r="A26" s="81"/>
      <c r="B26" s="81" t="s">
        <v>497</v>
      </c>
      <c r="C26" s="270"/>
      <c r="D26" s="270"/>
      <c r="E26" s="270"/>
      <c r="F26" s="160" t="s">
        <v>498</v>
      </c>
      <c r="G26" s="81" t="s">
        <v>57</v>
      </c>
      <c r="H26" s="81"/>
    </row>
    <row r="27" spans="1:12" ht="30" customHeight="1">
      <c r="A27" s="81"/>
      <c r="B27" s="81" t="s">
        <v>499</v>
      </c>
      <c r="C27" s="270"/>
      <c r="D27" s="271" t="s">
        <v>500</v>
      </c>
      <c r="E27" s="273" t="s">
        <v>501</v>
      </c>
      <c r="F27" s="160" t="s">
        <v>488</v>
      </c>
      <c r="G27" s="81" t="s">
        <v>57</v>
      </c>
      <c r="H27" s="81"/>
    </row>
    <row r="28" spans="1:12" ht="30" customHeight="1">
      <c r="A28" s="81"/>
      <c r="B28" s="81" t="s">
        <v>502</v>
      </c>
      <c r="C28" s="270"/>
      <c r="D28" s="270"/>
      <c r="E28" s="270"/>
      <c r="F28" s="160" t="s">
        <v>491</v>
      </c>
      <c r="G28" s="81" t="s">
        <v>57</v>
      </c>
      <c r="H28" s="81"/>
    </row>
    <row r="29" spans="1:12" ht="30" customHeight="1">
      <c r="A29" s="81"/>
      <c r="B29" s="81" t="s">
        <v>503</v>
      </c>
      <c r="C29" s="270"/>
      <c r="D29" s="270"/>
      <c r="E29" s="270"/>
      <c r="F29" s="160" t="s">
        <v>493</v>
      </c>
      <c r="G29" s="81" t="s">
        <v>57</v>
      </c>
      <c r="H29" s="81"/>
    </row>
    <row r="30" spans="1:12" ht="30" customHeight="1">
      <c r="A30" s="81"/>
      <c r="B30" s="81" t="s">
        <v>504</v>
      </c>
      <c r="C30" s="270"/>
      <c r="D30" s="271" t="s">
        <v>505</v>
      </c>
      <c r="E30" s="273" t="s">
        <v>501</v>
      </c>
      <c r="F30" s="160" t="s">
        <v>488</v>
      </c>
      <c r="G30" s="81" t="s">
        <v>57</v>
      </c>
      <c r="H30" s="81"/>
    </row>
    <row r="31" spans="1:12" ht="30" customHeight="1">
      <c r="A31" s="81"/>
      <c r="B31" s="81" t="s">
        <v>506</v>
      </c>
      <c r="C31" s="270"/>
      <c r="D31" s="270"/>
      <c r="E31" s="270"/>
      <c r="F31" s="160" t="s">
        <v>491</v>
      </c>
      <c r="G31" s="81" t="s">
        <v>57</v>
      </c>
      <c r="H31" s="81"/>
    </row>
    <row r="32" spans="1:12" ht="30" customHeight="1">
      <c r="A32" s="81"/>
      <c r="B32" s="81" t="s">
        <v>507</v>
      </c>
      <c r="C32" s="270"/>
      <c r="D32" s="270"/>
      <c r="E32" s="270"/>
      <c r="F32" s="160" t="s">
        <v>493</v>
      </c>
      <c r="G32" s="81" t="s">
        <v>57</v>
      </c>
      <c r="H32" s="81"/>
    </row>
    <row r="33" spans="1:8" ht="30" customHeight="1">
      <c r="A33" s="81"/>
      <c r="B33" s="81" t="s">
        <v>508</v>
      </c>
      <c r="C33" s="270"/>
      <c r="D33" s="271" t="s">
        <v>509</v>
      </c>
      <c r="E33" s="273" t="s">
        <v>510</v>
      </c>
      <c r="F33" s="160" t="s">
        <v>488</v>
      </c>
      <c r="G33" s="81" t="s">
        <v>57</v>
      </c>
      <c r="H33" s="81"/>
    </row>
    <row r="34" spans="1:8" ht="30" customHeight="1">
      <c r="A34" s="81"/>
      <c r="B34" s="81" t="s">
        <v>511</v>
      </c>
      <c r="C34" s="270"/>
      <c r="D34" s="270"/>
      <c r="E34" s="270"/>
      <c r="F34" s="160" t="s">
        <v>491</v>
      </c>
      <c r="G34" s="81" t="s">
        <v>57</v>
      </c>
      <c r="H34" s="81"/>
    </row>
    <row r="35" spans="1:8" ht="30" customHeight="1">
      <c r="A35" s="81"/>
      <c r="B35" s="81" t="s">
        <v>512</v>
      </c>
      <c r="C35" s="270"/>
      <c r="D35" s="270"/>
      <c r="E35" s="270"/>
      <c r="F35" s="160" t="s">
        <v>513</v>
      </c>
      <c r="G35" s="81" t="s">
        <v>57</v>
      </c>
      <c r="H35" s="81"/>
    </row>
    <row r="36" spans="1:8" ht="35" customHeight="1">
      <c r="A36" s="81"/>
      <c r="B36" s="81" t="s">
        <v>514</v>
      </c>
      <c r="C36" s="271" t="s">
        <v>485</v>
      </c>
      <c r="D36" s="271" t="s">
        <v>515</v>
      </c>
      <c r="E36" s="273" t="s">
        <v>516</v>
      </c>
      <c r="F36" s="160" t="s">
        <v>488</v>
      </c>
      <c r="G36" s="81" t="s">
        <v>57</v>
      </c>
      <c r="H36" s="81"/>
    </row>
    <row r="37" spans="1:8" ht="35" customHeight="1">
      <c r="A37" s="81"/>
      <c r="B37" s="81" t="s">
        <v>517</v>
      </c>
      <c r="C37" s="270"/>
      <c r="D37" s="269"/>
      <c r="E37" s="270"/>
      <c r="F37" s="160" t="s">
        <v>491</v>
      </c>
      <c r="G37" s="81" t="s">
        <v>57</v>
      </c>
      <c r="H37" s="81"/>
    </row>
    <row r="38" spans="1:8" ht="35" customHeight="1">
      <c r="A38" s="81"/>
      <c r="B38" s="81" t="s">
        <v>518</v>
      </c>
      <c r="C38" s="270"/>
      <c r="D38" s="272"/>
      <c r="E38" s="270"/>
      <c r="F38" s="160" t="s">
        <v>498</v>
      </c>
      <c r="G38" s="81" t="s">
        <v>57</v>
      </c>
      <c r="H38" s="81"/>
    </row>
    <row r="39" spans="1:8" ht="35" customHeight="1">
      <c r="A39" s="81"/>
      <c r="B39" s="81" t="s">
        <v>519</v>
      </c>
      <c r="C39" s="270"/>
      <c r="D39" s="271" t="s">
        <v>520</v>
      </c>
      <c r="E39" s="273" t="s">
        <v>516</v>
      </c>
      <c r="F39" s="160" t="s">
        <v>488</v>
      </c>
      <c r="G39" s="81" t="s">
        <v>57</v>
      </c>
      <c r="H39" s="81"/>
    </row>
    <row r="40" spans="1:8" ht="35" customHeight="1">
      <c r="A40" s="81"/>
      <c r="B40" s="81" t="s">
        <v>521</v>
      </c>
      <c r="C40" s="270"/>
      <c r="D40" s="269"/>
      <c r="E40" s="270"/>
      <c r="F40" s="160" t="s">
        <v>491</v>
      </c>
      <c r="G40" s="81" t="s">
        <v>57</v>
      </c>
      <c r="H40" s="81"/>
    </row>
    <row r="41" spans="1:8" ht="35" customHeight="1">
      <c r="A41" s="81"/>
      <c r="B41" s="81" t="s">
        <v>522</v>
      </c>
      <c r="C41" s="270"/>
      <c r="D41" s="272"/>
      <c r="E41" s="270"/>
      <c r="F41" s="160" t="s">
        <v>493</v>
      </c>
      <c r="G41" s="81" t="s">
        <v>57</v>
      </c>
      <c r="H41" s="81"/>
    </row>
    <row r="42" spans="1:8" ht="35" customHeight="1">
      <c r="A42" s="81"/>
      <c r="B42" s="81" t="s">
        <v>523</v>
      </c>
      <c r="C42" s="270"/>
      <c r="D42" s="271" t="s">
        <v>524</v>
      </c>
      <c r="E42" s="273" t="s">
        <v>516</v>
      </c>
      <c r="F42" s="160" t="s">
        <v>488</v>
      </c>
      <c r="G42" s="81" t="s">
        <v>57</v>
      </c>
      <c r="H42" s="81"/>
    </row>
    <row r="43" spans="1:8" ht="35" customHeight="1">
      <c r="A43" s="81"/>
      <c r="B43" s="81" t="s">
        <v>525</v>
      </c>
      <c r="C43" s="270"/>
      <c r="D43" s="269"/>
      <c r="E43" s="270"/>
      <c r="F43" s="160" t="s">
        <v>491</v>
      </c>
      <c r="G43" s="81" t="s">
        <v>57</v>
      </c>
      <c r="H43" s="81"/>
    </row>
    <row r="44" spans="1:8" ht="35" customHeight="1">
      <c r="A44" s="81"/>
      <c r="B44" s="81" t="s">
        <v>526</v>
      </c>
      <c r="C44" s="270"/>
      <c r="D44" s="272"/>
      <c r="E44" s="270"/>
      <c r="F44" s="160" t="s">
        <v>493</v>
      </c>
      <c r="G44" s="81" t="s">
        <v>57</v>
      </c>
      <c r="H44" s="81"/>
    </row>
    <row r="45" spans="1:8" ht="35" customHeight="1">
      <c r="A45" s="81"/>
      <c r="B45" s="81" t="s">
        <v>527</v>
      </c>
      <c r="C45" s="270"/>
      <c r="D45" s="271" t="s">
        <v>528</v>
      </c>
      <c r="E45" s="273" t="s">
        <v>529</v>
      </c>
      <c r="F45" s="160" t="s">
        <v>488</v>
      </c>
      <c r="G45" s="81" t="s">
        <v>57</v>
      </c>
      <c r="H45" s="81"/>
    </row>
    <row r="46" spans="1:8" ht="35" customHeight="1">
      <c r="A46" s="81"/>
      <c r="B46" s="81" t="s">
        <v>530</v>
      </c>
      <c r="C46" s="270"/>
      <c r="D46" s="269"/>
      <c r="E46" s="270"/>
      <c r="F46" s="160" t="s">
        <v>491</v>
      </c>
      <c r="G46" s="81" t="s">
        <v>57</v>
      </c>
      <c r="H46" s="81"/>
    </row>
    <row r="47" spans="1:8" ht="35" customHeight="1">
      <c r="A47" s="81"/>
      <c r="B47" s="81" t="s">
        <v>531</v>
      </c>
      <c r="C47" s="270"/>
      <c r="D47" s="272"/>
      <c r="E47" s="270"/>
      <c r="F47" s="160" t="s">
        <v>498</v>
      </c>
      <c r="G47" s="81" t="s">
        <v>57</v>
      </c>
      <c r="H47" s="81"/>
    </row>
    <row r="48" spans="1:8" ht="35" customHeight="1">
      <c r="A48" s="81"/>
      <c r="B48" s="81" t="s">
        <v>532</v>
      </c>
      <c r="C48" s="270"/>
      <c r="D48" s="271" t="s">
        <v>533</v>
      </c>
      <c r="E48" s="273" t="s">
        <v>516</v>
      </c>
      <c r="F48" s="160" t="s">
        <v>488</v>
      </c>
      <c r="G48" s="81" t="s">
        <v>57</v>
      </c>
      <c r="H48" s="81"/>
    </row>
    <row r="49" spans="1:11" ht="35" customHeight="1">
      <c r="A49" s="81"/>
      <c r="B49" s="81" t="s">
        <v>534</v>
      </c>
      <c r="C49" s="270"/>
      <c r="D49" s="269"/>
      <c r="E49" s="270"/>
      <c r="F49" s="160" t="s">
        <v>491</v>
      </c>
      <c r="G49" s="81" t="s">
        <v>57</v>
      </c>
      <c r="H49" s="81"/>
    </row>
    <row r="50" spans="1:11" ht="35" customHeight="1" thickBot="1">
      <c r="A50" s="81"/>
      <c r="B50" s="81" t="s">
        <v>535</v>
      </c>
      <c r="C50" s="270"/>
      <c r="D50" s="272"/>
      <c r="E50" s="270"/>
      <c r="F50" s="160" t="s">
        <v>498</v>
      </c>
      <c r="G50" s="81" t="s">
        <v>57</v>
      </c>
      <c r="H50" s="81"/>
    </row>
    <row r="51" spans="1:11">
      <c r="A51" s="157"/>
      <c r="B51" s="157"/>
      <c r="C51" s="157"/>
      <c r="D51" s="157" t="s">
        <v>536</v>
      </c>
      <c r="E51" s="157"/>
      <c r="F51" s="157"/>
      <c r="G51" s="157"/>
      <c r="H51" s="157"/>
    </row>
    <row r="52" spans="1:11" ht="88" customHeight="1">
      <c r="A52" s="81"/>
      <c r="B52" s="113" t="s">
        <v>537</v>
      </c>
      <c r="C52" s="269" t="s">
        <v>538</v>
      </c>
      <c r="D52" s="161" t="s">
        <v>539</v>
      </c>
      <c r="E52" s="167" t="s">
        <v>540</v>
      </c>
      <c r="F52" s="160"/>
      <c r="G52" s="81" t="s">
        <v>57</v>
      </c>
      <c r="H52" s="81"/>
    </row>
    <row r="53" spans="1:11" ht="88" customHeight="1">
      <c r="A53" s="81"/>
      <c r="B53" s="81" t="s">
        <v>541</v>
      </c>
      <c r="C53" s="270"/>
      <c r="D53" s="161" t="s">
        <v>542</v>
      </c>
      <c r="E53" s="167" t="s">
        <v>543</v>
      </c>
      <c r="F53" s="160"/>
      <c r="G53" s="81" t="s">
        <v>57</v>
      </c>
      <c r="H53" s="81"/>
    </row>
    <row r="54" spans="1:11" ht="88" customHeight="1">
      <c r="A54" s="81"/>
      <c r="B54" s="81" t="s">
        <v>544</v>
      </c>
      <c r="C54" s="270"/>
      <c r="D54" s="161" t="s">
        <v>545</v>
      </c>
      <c r="E54" s="167" t="s">
        <v>543</v>
      </c>
      <c r="F54" s="160"/>
      <c r="G54" s="81" t="s">
        <v>57</v>
      </c>
      <c r="H54" s="81"/>
    </row>
    <row r="55" spans="1:11" ht="88" customHeight="1">
      <c r="A55" s="81"/>
      <c r="B55" s="81" t="s">
        <v>546</v>
      </c>
      <c r="C55" s="270"/>
      <c r="D55" s="161" t="s">
        <v>547</v>
      </c>
      <c r="E55" s="167" t="s">
        <v>540</v>
      </c>
      <c r="F55" s="160"/>
      <c r="G55" s="81" t="s">
        <v>57</v>
      </c>
      <c r="H55" s="81"/>
    </row>
    <row r="56" spans="1:11" ht="88" customHeight="1">
      <c r="A56" s="81"/>
      <c r="B56" s="81" t="s">
        <v>548</v>
      </c>
      <c r="C56" s="270"/>
      <c r="D56" s="161" t="s">
        <v>549</v>
      </c>
      <c r="E56" s="167" t="s">
        <v>543</v>
      </c>
      <c r="F56" s="160"/>
      <c r="G56" s="81" t="s">
        <v>57</v>
      </c>
      <c r="H56" s="81"/>
    </row>
    <row r="57" spans="1:11" ht="88" customHeight="1">
      <c r="A57" s="81"/>
      <c r="B57" s="81" t="s">
        <v>550</v>
      </c>
      <c r="C57" s="269" t="s">
        <v>448</v>
      </c>
      <c r="D57" s="161" t="s">
        <v>551</v>
      </c>
      <c r="E57" s="167" t="s">
        <v>552</v>
      </c>
      <c r="F57" s="160"/>
      <c r="G57" s="81" t="s">
        <v>57</v>
      </c>
      <c r="H57" s="81"/>
    </row>
    <row r="58" spans="1:11" ht="88" customHeight="1">
      <c r="A58" s="81"/>
      <c r="B58" s="81" t="s">
        <v>553</v>
      </c>
      <c r="C58" s="270"/>
      <c r="D58" s="161" t="s">
        <v>554</v>
      </c>
      <c r="E58" s="167" t="s">
        <v>555</v>
      </c>
      <c r="F58" s="160"/>
      <c r="G58" s="81" t="s">
        <v>57</v>
      </c>
      <c r="H58" s="81"/>
    </row>
    <row r="59" spans="1:11" ht="88" customHeight="1">
      <c r="A59" s="81"/>
      <c r="B59" s="81" t="s">
        <v>556</v>
      </c>
      <c r="C59" s="270"/>
      <c r="D59" s="161" t="s">
        <v>557</v>
      </c>
      <c r="E59" s="167" t="s">
        <v>552</v>
      </c>
      <c r="F59" s="160"/>
      <c r="G59" s="81" t="s">
        <v>57</v>
      </c>
      <c r="H59" s="81"/>
    </row>
    <row r="60" spans="1:11" ht="88" customHeight="1">
      <c r="A60" s="81"/>
      <c r="B60" s="81" t="s">
        <v>558</v>
      </c>
      <c r="C60" s="270"/>
      <c r="D60" s="161" t="s">
        <v>559</v>
      </c>
      <c r="E60" s="167" t="s">
        <v>555</v>
      </c>
      <c r="F60" s="160"/>
      <c r="G60" s="81" t="s">
        <v>57</v>
      </c>
      <c r="H60" s="81"/>
    </row>
    <row r="61" spans="1:11" ht="88" customHeight="1" thickBot="1">
      <c r="A61" s="81"/>
      <c r="B61" s="81" t="s">
        <v>560</v>
      </c>
      <c r="C61" s="270"/>
      <c r="D61" s="161" t="s">
        <v>561</v>
      </c>
      <c r="E61" s="167" t="s">
        <v>552</v>
      </c>
      <c r="F61" s="160"/>
      <c r="G61" s="81" t="s">
        <v>57</v>
      </c>
      <c r="H61" s="81"/>
    </row>
    <row r="62" spans="1:11">
      <c r="A62" s="157"/>
      <c r="B62" s="157"/>
      <c r="C62" s="157"/>
      <c r="D62" s="157" t="s">
        <v>562</v>
      </c>
      <c r="E62" s="157"/>
      <c r="F62" s="157"/>
      <c r="G62" s="157"/>
      <c r="H62" s="157"/>
      <c r="I62" s="163" t="s">
        <v>563</v>
      </c>
    </row>
    <row r="63" spans="1:11" ht="55" customHeight="1">
      <c r="A63" s="81"/>
      <c r="B63" s="81" t="s">
        <v>564</v>
      </c>
      <c r="C63" s="269" t="s">
        <v>404</v>
      </c>
      <c r="D63" s="161" t="s">
        <v>565</v>
      </c>
      <c r="E63" s="167" t="s">
        <v>566</v>
      </c>
      <c r="F63" s="161"/>
      <c r="G63" s="81" t="s">
        <v>57</v>
      </c>
      <c r="H63" s="161" t="s">
        <v>567</v>
      </c>
      <c r="I63" s="81"/>
      <c r="J63" s="81"/>
      <c r="K63" s="81"/>
    </row>
    <row r="64" spans="1:11" ht="55" customHeight="1" thickBot="1">
      <c r="A64" s="81"/>
      <c r="B64" s="81" t="s">
        <v>568</v>
      </c>
      <c r="C64" s="270"/>
      <c r="D64" s="161" t="s">
        <v>569</v>
      </c>
      <c r="E64" s="167" t="s">
        <v>566</v>
      </c>
      <c r="F64" s="160"/>
      <c r="G64" s="81" t="s">
        <v>57</v>
      </c>
      <c r="H64" s="81"/>
      <c r="I64" s="81"/>
      <c r="J64" s="81"/>
      <c r="K64" s="81"/>
    </row>
    <row r="65" spans="1:11">
      <c r="A65" s="157"/>
      <c r="B65" s="157"/>
      <c r="C65" s="157"/>
      <c r="D65" s="157" t="s">
        <v>570</v>
      </c>
      <c r="E65" s="157"/>
      <c r="F65" s="157"/>
      <c r="G65" s="157"/>
      <c r="H65" s="170"/>
      <c r="I65" s="163" t="s">
        <v>571</v>
      </c>
    </row>
    <row r="66" spans="1:11" ht="55" customHeight="1">
      <c r="A66" s="81"/>
      <c r="B66" s="81" t="s">
        <v>572</v>
      </c>
      <c r="C66" s="269" t="s">
        <v>448</v>
      </c>
      <c r="D66" s="161" t="s">
        <v>573</v>
      </c>
      <c r="E66" s="167" t="s">
        <v>574</v>
      </c>
      <c r="F66" s="160"/>
      <c r="G66" s="81" t="s">
        <v>57</v>
      </c>
      <c r="H66" s="81"/>
      <c r="I66" s="81"/>
      <c r="J66" s="81"/>
      <c r="K66" s="81"/>
    </row>
    <row r="67" spans="1:11" ht="55" customHeight="1">
      <c r="A67" s="81"/>
      <c r="B67" s="81" t="s">
        <v>575</v>
      </c>
      <c r="C67" s="270"/>
      <c r="D67" s="161" t="s">
        <v>576</v>
      </c>
      <c r="E67" s="167" t="s">
        <v>577</v>
      </c>
      <c r="F67" s="160"/>
      <c r="G67" s="81" t="s">
        <v>57</v>
      </c>
      <c r="H67" s="81"/>
      <c r="I67" s="81"/>
      <c r="J67" s="81"/>
      <c r="K67" s="81"/>
    </row>
  </sheetData>
  <mergeCells count="30">
    <mergeCell ref="E36:E38"/>
    <mergeCell ref="D39:D41"/>
    <mergeCell ref="E39:E41"/>
    <mergeCell ref="A1:H2"/>
    <mergeCell ref="C3:H3"/>
    <mergeCell ref="C6:C13"/>
    <mergeCell ref="C15:C19"/>
    <mergeCell ref="C21:C35"/>
    <mergeCell ref="D21:D23"/>
    <mergeCell ref="E21:E23"/>
    <mergeCell ref="D24:D26"/>
    <mergeCell ref="E24:E26"/>
    <mergeCell ref="D27:D29"/>
    <mergeCell ref="E27:E29"/>
    <mergeCell ref="D30:D32"/>
    <mergeCell ref="E30:E32"/>
    <mergeCell ref="D33:D35"/>
    <mergeCell ref="E33:E35"/>
    <mergeCell ref="E42:E44"/>
    <mergeCell ref="D45:D47"/>
    <mergeCell ref="E45:E47"/>
    <mergeCell ref="D48:D50"/>
    <mergeCell ref="E48:E50"/>
    <mergeCell ref="C52:C56"/>
    <mergeCell ref="C57:C61"/>
    <mergeCell ref="C63:C64"/>
    <mergeCell ref="C66:C67"/>
    <mergeCell ref="D42:D44"/>
    <mergeCell ref="C36:C50"/>
    <mergeCell ref="D36:D38"/>
  </mergeCells>
  <phoneticPr fontId="3" type="noConversion"/>
  <conditionalFormatting sqref="G66:G67">
    <cfRule type="cellIs" dxfId="169" priority="1" operator="equal">
      <formula>"Not executed"</formula>
    </cfRule>
    <cfRule type="cellIs" dxfId="168" priority="2" operator="equal">
      <formula>"Failed"</formula>
    </cfRule>
    <cfRule type="cellIs" dxfId="167" priority="3" operator="equal">
      <formula>"Passed"</formula>
    </cfRule>
  </conditionalFormatting>
  <conditionalFormatting sqref="G4">
    <cfRule type="cellIs" dxfId="166" priority="7" operator="equal">
      <formula>"Not executed"</formula>
    </cfRule>
  </conditionalFormatting>
  <conditionalFormatting sqref="G1:G2">
    <cfRule type="cellIs" dxfId="165" priority="11" operator="equal">
      <formula>"Failed"</formula>
    </cfRule>
    <cfRule type="cellIs" dxfId="164" priority="12" operator="equal">
      <formula>"Passed"</formula>
    </cfRule>
  </conditionalFormatting>
  <conditionalFormatting sqref="G1:G2">
    <cfRule type="cellIs" dxfId="163" priority="10" operator="equal">
      <formula>"Not executed"</formula>
    </cfRule>
  </conditionalFormatting>
  <conditionalFormatting sqref="G4">
    <cfRule type="cellIs" dxfId="162" priority="8" operator="equal">
      <formula>"Failed"</formula>
    </cfRule>
    <cfRule type="cellIs" dxfId="161" priority="9" operator="equal">
      <formula>"Passed"</formula>
    </cfRule>
  </conditionalFormatting>
  <conditionalFormatting sqref="G63:G64 G6:G13 G15:G19 G21:G50 G52:G61">
    <cfRule type="cellIs" dxfId="160" priority="4" operator="equal">
      <formula>"Not executed"</formula>
    </cfRule>
    <cfRule type="cellIs" dxfId="159" priority="5" operator="equal">
      <formula>"Failed"</formula>
    </cfRule>
    <cfRule type="cellIs" dxfId="158" priority="6" operator="equal">
      <formula>"Passed"</formula>
    </cfRule>
  </conditionalFormatting>
  <dataValidations count="1">
    <dataValidation type="list" allowBlank="1" showInputMessage="1" showErrorMessage="1" sqref="G63:G64 G15:G19 G66:G67 G6:G13 G21:G50 G52:G61">
      <formula1>"Pass by VT, Fail by VT, Passed,Failed,Not executed"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</vt:i4>
      </vt:variant>
    </vt:vector>
  </HeadingPairs>
  <TitlesOfParts>
    <vt:vector size="19" baseType="lpstr">
      <vt:lpstr>Frontpage</vt:lpstr>
      <vt:lpstr>版本管理</vt:lpstr>
      <vt:lpstr>Test List</vt:lpstr>
      <vt:lpstr>1_休眠唤醒</vt:lpstr>
      <vt:lpstr>2_逻辑点灯</vt:lpstr>
      <vt:lpstr>3_故障测试</vt:lpstr>
      <vt:lpstr>4_迎送宾动画测试</vt:lpstr>
      <vt:lpstr>5_TURN动画测试</vt:lpstr>
      <vt:lpstr>6_SOC动画测试</vt:lpstr>
      <vt:lpstr>7_Rbin电流测试</vt:lpstr>
      <vt:lpstr>8_NTC降功率测试</vt:lpstr>
      <vt:lpstr>9_pwm测试</vt:lpstr>
      <vt:lpstr>10_启动延时</vt:lpstr>
      <vt:lpstr>11_法规—动画衔接测试</vt:lpstr>
      <vt:lpstr>12_动画滤波时间</vt:lpstr>
      <vt:lpstr>13_动画退出时间</vt:lpstr>
      <vt:lpstr>14_动态调压测试</vt:lpstr>
      <vt:lpstr>Frontpage!Print_Area</vt:lpstr>
      <vt:lpstr>'Test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2023-11-27T06:08:56Z</dcterms:modified>
</cp:coreProperties>
</file>