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50" firstSheet="7" activeTab="11"/>
  </bookViews>
  <sheets>
    <sheet name="封面 " sheetId="6" r:id="rId1"/>
    <sheet name="版本管理" sheetId="9" r:id="rId2"/>
    <sheet name="总览" sheetId="8" r:id="rId3"/>
    <sheet name="1_逻辑" sheetId="21" r:id="rId4"/>
    <sheet name="2_TURN动画测试" sheetId="19" r:id="rId5"/>
    <sheet name="3_RBin测试" sheetId="22" r:id="rId6"/>
    <sheet name="4_NTC测试" sheetId="23" r:id="rId7"/>
    <sheet name="5_故障测试" sheetId="24" r:id="rId8"/>
    <sheet name="6_休眠唤醒" sheetId="25" r:id="rId9"/>
    <sheet name="7_pwm测试" sheetId="26" r:id="rId10"/>
    <sheet name="8_冷热启动延时" sheetId="27" r:id="rId11"/>
    <sheet name="9_outage测试" sheetId="28" r:id="rId12"/>
    <sheet name="10_电压特性测试" sheetId="29" r:id="rId13"/>
  </sheets>
  <externalReferences>
    <externalReference r:id="rId14"/>
    <externalReference r:id="rId15"/>
    <externalReference r:id="rId16"/>
  </externalReferences>
  <definedNames>
    <definedName name="AAAAA" localSheetId="2">[1]definitions!#REF!</definedName>
    <definedName name="AAAAA">[1]definitions!#REF!</definedName>
    <definedName name="NTC2测试" localSheetId="2">[1]definitions!#REF!</definedName>
    <definedName name="NTC2测试">[1]definitions!#REF!</definedName>
    <definedName name="_xlnm.Print_Area" localSheetId="0">'封面 '!$A$1:$L$57</definedName>
    <definedName name="Ratings" localSheetId="1">'[2]ECU Data'!$B$44:$B$48</definedName>
    <definedName name="Ratings" localSheetId="2">'[2]ECU Data'!$B$44:$B$48</definedName>
    <definedName name="Ratings">'[3]ECU Data'!$B$44:$B$48</definedName>
    <definedName name="Services" localSheetId="1">'[2]Pulldown menu entries'!$C$11:$C$30</definedName>
    <definedName name="Services" localSheetId="2">'[2]Pulldown menu entries'!$C$11:$C$30</definedName>
    <definedName name="Services">'[3]Pulldown menu entries'!$C$11:$C$30</definedName>
    <definedName name="TestMethod" localSheetId="1">'[2]Pulldown menu entries'!$E$16:$E$18</definedName>
    <definedName name="TestMethod" localSheetId="2">'[2]Pulldown menu entries'!$E$16:$E$18</definedName>
    <definedName name="TestMethod">'[3]Pulldown menu entries'!$E$16:$E$18</definedName>
    <definedName name="Tests" localSheetId="1">'[2]Pulldown menu entries'!$E$4:$E$12</definedName>
    <definedName name="Tests" localSheetId="2">'[2]Pulldown menu entries'!$E$4:$E$12</definedName>
    <definedName name="Tests">'[3]Pulldown menu entries'!$E$4:$E$12</definedName>
    <definedName name="TestStatus" localSheetId="1">'[2]Pulldown menu entries'!$B$4:$B$8</definedName>
    <definedName name="TestStatus" localSheetId="2">'[2]Pulldown menu entries'!$B$4:$B$8</definedName>
    <definedName name="TestStatus">'[3]Pulldown menu entries'!$B$4:$B$8</definedName>
    <definedName name="TestType" localSheetId="1">[1]definitions!#REF!</definedName>
    <definedName name="TestType" localSheetId="2">[1]definitions!#REF!</definedName>
    <definedName name="TestType">[1]definitions!#REF!</definedName>
    <definedName name="TT" localSheetId="2">[1]definitions!#REF!</definedName>
    <definedName name="TT">[1]definitions!#REF!</definedName>
    <definedName name="ttt" localSheetId="2">[1]definitions!#REF!</definedName>
    <definedName name="ttt">[1]definitions!#REF!</definedName>
    <definedName name="辅助远光" localSheetId="1">[1]definitions!#REF!</definedName>
    <definedName name="辅助远光" localSheetId="2">[1]definitions!#REF!</definedName>
    <definedName name="辅助远光">[1]definitions!#REF!</definedName>
    <definedName name="输出PWM频率测试" localSheetId="1">[1]definitions!#REF!</definedName>
    <definedName name="输出PWM频率测试" localSheetId="2">[1]definitions!#REF!</definedName>
    <definedName name="输出PWM频率测试">[1]definitions!#REF!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9" l="1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21" i="19"/>
  <c r="H8" i="26"/>
  <c r="H9" i="26"/>
  <c r="H7" i="26"/>
  <c r="G8" i="26"/>
  <c r="G9" i="26"/>
  <c r="G7" i="26"/>
  <c r="L17" i="23" l="1"/>
  <c r="L16" i="23"/>
  <c r="N15" i="23"/>
  <c r="M15" i="23"/>
  <c r="L15" i="23"/>
  <c r="M14" i="23"/>
  <c r="L14" i="23"/>
  <c r="L11" i="23" l="1"/>
  <c r="L10" i="23"/>
  <c r="N9" i="23"/>
  <c r="M9" i="23"/>
  <c r="L9" i="23"/>
  <c r="M8" i="23"/>
  <c r="L8" i="23"/>
  <c r="S61" i="22" l="1"/>
  <c r="R61" i="22"/>
  <c r="Q61" i="22"/>
  <c r="P61" i="22"/>
  <c r="O61" i="22"/>
  <c r="N61" i="22"/>
  <c r="Q49" i="22"/>
  <c r="S49" i="22"/>
  <c r="O49" i="22"/>
  <c r="N55" i="22"/>
  <c r="M55" i="22"/>
  <c r="L55" i="22"/>
  <c r="N54" i="22"/>
  <c r="M54" i="22"/>
  <c r="L54" i="22"/>
  <c r="N53" i="22"/>
  <c r="M53" i="22"/>
  <c r="L53" i="22"/>
  <c r="N43" i="22"/>
  <c r="M43" i="22"/>
  <c r="L43" i="22"/>
  <c r="N42" i="22"/>
  <c r="M42" i="22"/>
  <c r="L42" i="22"/>
  <c r="N41" i="22"/>
  <c r="M41" i="22"/>
  <c r="L41" i="22"/>
  <c r="N29" i="22"/>
  <c r="M29" i="22"/>
  <c r="L29" i="22"/>
  <c r="N28" i="22"/>
  <c r="M28" i="22"/>
  <c r="L28" i="22"/>
  <c r="N27" i="22"/>
  <c r="M27" i="22"/>
  <c r="L27" i="22"/>
  <c r="N26" i="22"/>
  <c r="M26" i="22"/>
  <c r="L26" i="22"/>
  <c r="N25" i="22"/>
  <c r="M25" i="22"/>
  <c r="L25" i="22"/>
  <c r="N10" i="22"/>
  <c r="N11" i="22"/>
  <c r="N12" i="22"/>
  <c r="N13" i="22"/>
  <c r="M10" i="22"/>
  <c r="M11" i="22"/>
  <c r="M12" i="22"/>
  <c r="M13" i="22"/>
  <c r="N9" i="22"/>
  <c r="M9" i="22"/>
  <c r="L10" i="22"/>
  <c r="L11" i="22"/>
  <c r="L12" i="22"/>
  <c r="L13" i="22"/>
  <c r="L9" i="22"/>
  <c r="S60" i="22"/>
  <c r="R60" i="22"/>
  <c r="Q60" i="22"/>
  <c r="P60" i="22"/>
  <c r="O60" i="22"/>
  <c r="N60" i="22"/>
  <c r="S59" i="22"/>
  <c r="R59" i="22"/>
  <c r="Q59" i="22"/>
  <c r="P59" i="22"/>
  <c r="O59" i="22"/>
  <c r="N59" i="22"/>
  <c r="R49" i="22"/>
  <c r="P49" i="22"/>
  <c r="N49" i="22"/>
  <c r="S48" i="22"/>
  <c r="R48" i="22"/>
  <c r="Q48" i="22"/>
  <c r="P48" i="22"/>
  <c r="O48" i="22"/>
  <c r="N48" i="22"/>
  <c r="S47" i="22"/>
  <c r="R47" i="22"/>
  <c r="Q47" i="22"/>
  <c r="P47" i="22"/>
  <c r="O47" i="22"/>
  <c r="N47" i="22"/>
  <c r="R35" i="22"/>
  <c r="S37" i="22"/>
  <c r="R37" i="22"/>
  <c r="Q37" i="22"/>
  <c r="P37" i="22"/>
  <c r="O37" i="22"/>
  <c r="N37" i="22"/>
  <c r="S36" i="22"/>
  <c r="R36" i="22"/>
  <c r="Q36" i="22"/>
  <c r="P36" i="22"/>
  <c r="O36" i="22"/>
  <c r="N36" i="22"/>
  <c r="S35" i="22"/>
  <c r="Q35" i="22"/>
  <c r="P35" i="22"/>
  <c r="O35" i="22"/>
  <c r="N35" i="22"/>
  <c r="S34" i="22"/>
  <c r="R34" i="22"/>
  <c r="Q34" i="22"/>
  <c r="P34" i="22"/>
  <c r="O34" i="22"/>
  <c r="N34" i="22"/>
  <c r="S33" i="22"/>
  <c r="R33" i="22"/>
  <c r="Q33" i="22"/>
  <c r="P33" i="22"/>
  <c r="O33" i="22"/>
  <c r="N33" i="22"/>
  <c r="S21" i="22"/>
  <c r="R21" i="22"/>
  <c r="S20" i="22"/>
  <c r="R20" i="22"/>
  <c r="S19" i="22"/>
  <c r="R19" i="22"/>
  <c r="S18" i="22"/>
  <c r="R18" i="22"/>
  <c r="S17" i="22"/>
  <c r="R17" i="22"/>
  <c r="Q21" i="22"/>
  <c r="P21" i="22"/>
  <c r="Q20" i="22"/>
  <c r="P20" i="22"/>
  <c r="Q19" i="22"/>
  <c r="P19" i="22"/>
  <c r="Q18" i="22"/>
  <c r="P18" i="22"/>
  <c r="Q17" i="22"/>
  <c r="P17" i="22"/>
  <c r="O21" i="22"/>
  <c r="N21" i="22"/>
  <c r="O20" i="22"/>
  <c r="N20" i="22"/>
  <c r="O19" i="22"/>
  <c r="N19" i="22"/>
  <c r="O18" i="22"/>
  <c r="N18" i="22"/>
  <c r="O17" i="22"/>
  <c r="N17" i="22"/>
  <c r="E16" i="8" l="1"/>
  <c r="F16" i="8"/>
  <c r="G16" i="8"/>
  <c r="D16" i="8"/>
  <c r="J5" i="8" l="1"/>
  <c r="J6" i="8"/>
  <c r="J7" i="8"/>
  <c r="J8" i="8"/>
  <c r="J9" i="8"/>
  <c r="J10" i="8"/>
  <c r="J11" i="8"/>
  <c r="J12" i="8"/>
  <c r="J13" i="8"/>
  <c r="J14" i="8"/>
  <c r="J15" i="8"/>
  <c r="H16" i="8"/>
  <c r="I16" i="8"/>
  <c r="J16" i="8"/>
</calcChain>
</file>

<file path=xl/sharedStrings.xml><?xml version="1.0" encoding="utf-8"?>
<sst xmlns="http://schemas.openxmlformats.org/spreadsheetml/2006/main" count="1277" uniqueCount="562">
  <si>
    <t>Test ID</t>
    <phoneticPr fontId="4" type="noConversion"/>
  </si>
  <si>
    <t>Version 1.0</t>
  </si>
  <si>
    <t>测试报告</t>
  </si>
  <si>
    <t>TC011</t>
  </si>
  <si>
    <t>TC010</t>
    <phoneticPr fontId="4" type="noConversion"/>
  </si>
  <si>
    <t>TC009</t>
  </si>
  <si>
    <t>TC008</t>
  </si>
  <si>
    <t>TC007</t>
  </si>
  <si>
    <t>TC006</t>
    <phoneticPr fontId="4" type="noConversion"/>
  </si>
  <si>
    <t>TC005</t>
  </si>
  <si>
    <t>TC004</t>
  </si>
  <si>
    <t>TC003</t>
    <phoneticPr fontId="4" type="noConversion"/>
  </si>
  <si>
    <t>TC002</t>
    <phoneticPr fontId="4" type="noConversion"/>
  </si>
  <si>
    <t>TC001</t>
    <phoneticPr fontId="4" type="noConversion"/>
  </si>
  <si>
    <t>Not Execute</t>
  </si>
  <si>
    <t>Fail</t>
  </si>
  <si>
    <t>Pass</t>
  </si>
  <si>
    <t>Manual</t>
    <phoneticPr fontId="4" type="noConversion"/>
  </si>
  <si>
    <t>VT</t>
    <phoneticPr fontId="4" type="noConversion"/>
  </si>
  <si>
    <t>Total</t>
    <phoneticPr fontId="4" type="noConversion"/>
  </si>
  <si>
    <t>Passing Rate</t>
    <phoneticPr fontId="4" type="noConversion"/>
  </si>
  <si>
    <t>Result</t>
    <phoneticPr fontId="0" type="noConversion"/>
  </si>
  <si>
    <t>Cases Number</t>
    <phoneticPr fontId="0" type="noConversion"/>
  </si>
  <si>
    <t>Notes</t>
    <phoneticPr fontId="4" type="noConversion"/>
  </si>
  <si>
    <t>Test Classification</t>
    <phoneticPr fontId="4" type="noConversion"/>
  </si>
  <si>
    <t>Total</t>
    <phoneticPr fontId="4" type="noConversion"/>
  </si>
  <si>
    <r>
      <rPr>
        <sz val="11"/>
        <color theme="1"/>
        <rFont val="宋体"/>
        <family val="3"/>
        <charset val="134"/>
      </rPr>
      <t>总计</t>
    </r>
    <phoneticPr fontId="4" type="noConversion"/>
  </si>
  <si>
    <t>Man-Hour
工时(h)</t>
    <phoneticPr fontId="0" type="noConversion"/>
  </si>
  <si>
    <t>Date
日期</t>
    <phoneticPr fontId="0" type="noConversion"/>
  </si>
  <si>
    <r>
      <t xml:space="preserve">Comments
</t>
    </r>
    <r>
      <rPr>
        <b/>
        <i/>
        <sz val="10"/>
        <color indexed="8"/>
        <rFont val="宋体"/>
        <family val="3"/>
        <charset val="134"/>
      </rPr>
      <t>备注</t>
    </r>
    <phoneticPr fontId="4" type="noConversion"/>
  </si>
  <si>
    <r>
      <t xml:space="preserve">Test Implement
</t>
    </r>
    <r>
      <rPr>
        <b/>
        <i/>
        <sz val="10"/>
        <color indexed="8"/>
        <rFont val="宋体"/>
        <family val="3"/>
        <charset val="134"/>
      </rPr>
      <t>测试实施</t>
    </r>
    <phoneticPr fontId="4" type="noConversion"/>
  </si>
  <si>
    <t>Test Case
测试式样</t>
    <phoneticPr fontId="0" type="noConversion"/>
  </si>
  <si>
    <t>Member
人员</t>
    <phoneticPr fontId="0" type="noConversion"/>
  </si>
  <si>
    <t>Comments
备注</t>
  </si>
  <si>
    <t>Versions
版本号</t>
    <phoneticPr fontId="0" type="noConversion"/>
  </si>
  <si>
    <r>
      <t xml:space="preserve">Referenced Spec
</t>
    </r>
    <r>
      <rPr>
        <b/>
        <i/>
        <sz val="10"/>
        <color indexed="8"/>
        <rFont val="宋体"/>
        <family val="3"/>
        <charset val="134"/>
      </rPr>
      <t>参考规范及使用名词说明</t>
    </r>
    <phoneticPr fontId="4" type="noConversion"/>
  </si>
  <si>
    <t>Number
序号</t>
    <phoneticPr fontId="0" type="noConversion"/>
  </si>
  <si>
    <t>Modified Notification
变更说明</t>
  </si>
  <si>
    <t>Checked by
审核</t>
  </si>
  <si>
    <t>Author
作者</t>
  </si>
  <si>
    <t>Date
日期</t>
  </si>
  <si>
    <t>HW Revision
硬件版本</t>
  </si>
  <si>
    <t>SW Revision
软件版本</t>
  </si>
  <si>
    <t>Report Revision
报告版本</t>
  </si>
  <si>
    <t>版本管理</t>
  </si>
  <si>
    <t>测试用例列表</t>
    <phoneticPr fontId="4" type="noConversion"/>
  </si>
  <si>
    <t>总计：</t>
    <phoneticPr fontId="4" type="noConversion"/>
  </si>
  <si>
    <t>动画测试</t>
    <phoneticPr fontId="4" type="noConversion"/>
  </si>
  <si>
    <t>测试结果</t>
    <phoneticPr fontId="4" type="noConversion"/>
  </si>
  <si>
    <t>OFF</t>
  </si>
  <si>
    <t>逻辑测试</t>
    <phoneticPr fontId="4" type="noConversion"/>
  </si>
  <si>
    <t>Result</t>
  </si>
  <si>
    <t>Low</t>
    <phoneticPr fontId="5" type="noConversion"/>
  </si>
  <si>
    <t>High</t>
    <phoneticPr fontId="5" type="noConversion"/>
  </si>
  <si>
    <t>DC</t>
    <phoneticPr fontId="5" type="noConversion"/>
  </si>
  <si>
    <t>OFF</t>
    <phoneticPr fontId="5" type="noConversion"/>
  </si>
  <si>
    <t>Input to Lamp</t>
    <phoneticPr fontId="5" type="noConversion"/>
  </si>
  <si>
    <t>Lamp LED Array</t>
    <phoneticPr fontId="5" type="noConversion"/>
  </si>
  <si>
    <t>Step</t>
    <phoneticPr fontId="5" type="noConversion"/>
  </si>
  <si>
    <t>LB/HB</t>
    <phoneticPr fontId="5" type="noConversion"/>
  </si>
  <si>
    <t>Outage</t>
    <phoneticPr fontId="5" type="noConversion"/>
  </si>
  <si>
    <t>logic 3</t>
  </si>
  <si>
    <t>logic 1</t>
  </si>
  <si>
    <t>Channel 1</t>
    <phoneticPr fontId="4" type="noConversion"/>
  </si>
  <si>
    <t>Low</t>
  </si>
  <si>
    <t>DC</t>
  </si>
  <si>
    <t>LSSS2 100% ON
FAN ON</t>
    <phoneticPr fontId="5" type="noConversion"/>
  </si>
  <si>
    <t>DRL 105Hz 45%-100%</t>
  </si>
  <si>
    <t>DRL 100% ON</t>
    <phoneticPr fontId="5" type="noConversion"/>
  </si>
  <si>
    <t>PL 105Hz 25%-35%</t>
  </si>
  <si>
    <t>PL 15% ON</t>
  </si>
  <si>
    <t>1.33Hz 60% High</t>
    <phoneticPr fontId="5" type="noConversion"/>
  </si>
  <si>
    <t>1.33Hz 40% Low</t>
    <phoneticPr fontId="5" type="noConversion"/>
  </si>
  <si>
    <t>LB 100% ON</t>
  </si>
  <si>
    <t>LSSS2 100% ON
FAN ON</t>
  </si>
  <si>
    <t>动画文件中的195ms sheet</t>
    <phoneticPr fontId="5" type="noConversion"/>
  </si>
  <si>
    <t>地址</t>
    <phoneticPr fontId="4" type="noConversion"/>
  </si>
  <si>
    <t>误差（ms）</t>
    <phoneticPr fontId="4" type="noConversion"/>
  </si>
  <si>
    <t>理论值（ms）</t>
    <phoneticPr fontId="4" type="noConversion"/>
  </si>
  <si>
    <t>测试值（ms）</t>
    <phoneticPr fontId="4" type="noConversion"/>
  </si>
  <si>
    <t>ox01 1</t>
    <phoneticPr fontId="4" type="noConversion"/>
  </si>
  <si>
    <t>ox01 1和ox01 3</t>
    <phoneticPr fontId="4" type="noConversion"/>
  </si>
  <si>
    <t>ox01 1和ox01 5</t>
    <phoneticPr fontId="4" type="noConversion"/>
  </si>
  <si>
    <t>ox01 1和ox01 7</t>
    <phoneticPr fontId="4" type="noConversion"/>
  </si>
  <si>
    <t>ox01 1和ox01 9</t>
    <phoneticPr fontId="4" type="noConversion"/>
  </si>
  <si>
    <t>ox01 1和ox02 2</t>
    <phoneticPr fontId="4" type="noConversion"/>
  </si>
  <si>
    <t>ox01 1和ox02 6</t>
    <phoneticPr fontId="4" type="noConversion"/>
  </si>
  <si>
    <t>ox01 1和ox02 10</t>
    <phoneticPr fontId="4" type="noConversion"/>
  </si>
  <si>
    <t>ox01 1和ox03 4</t>
    <phoneticPr fontId="4" type="noConversion"/>
  </si>
  <si>
    <t>ox01 1和ox03 8</t>
    <phoneticPr fontId="4" type="noConversion"/>
  </si>
  <si>
    <t>ox01 1和ox04 2</t>
    <phoneticPr fontId="4" type="noConversion"/>
  </si>
  <si>
    <t>ox01 1和ox04 6</t>
    <phoneticPr fontId="4" type="noConversion"/>
  </si>
  <si>
    <t>ox01 1和ox04 10</t>
    <phoneticPr fontId="4" type="noConversion"/>
  </si>
  <si>
    <t>LB 100% ON</t>
    <phoneticPr fontId="5" type="noConversion"/>
  </si>
  <si>
    <t>LB+HB 100% ON</t>
    <phoneticPr fontId="5" type="noConversion"/>
  </si>
  <si>
    <t>OFF</t>
    <phoneticPr fontId="5" type="noConversion"/>
  </si>
  <si>
    <t>Low</t>
    <phoneticPr fontId="5" type="noConversion"/>
  </si>
  <si>
    <t>1.33Hz 60% High</t>
    <phoneticPr fontId="5" type="noConversion"/>
  </si>
  <si>
    <t>LB+HB 100% ON</t>
    <phoneticPr fontId="5" type="noConversion"/>
  </si>
  <si>
    <t>1.33Hz 60% High</t>
    <phoneticPr fontId="5" type="noConversion"/>
  </si>
  <si>
    <t>Turn</t>
    <phoneticPr fontId="5" type="noConversion"/>
  </si>
  <si>
    <t>DRL/PL</t>
    <phoneticPr fontId="5" type="noConversion"/>
  </si>
  <si>
    <t>HB</t>
    <phoneticPr fontId="4" type="noConversion"/>
  </si>
  <si>
    <t>LB</t>
    <phoneticPr fontId="5" type="noConversion"/>
  </si>
  <si>
    <t>LB/HB</t>
    <phoneticPr fontId="5" type="noConversion"/>
  </si>
  <si>
    <t>FAN</t>
    <phoneticPr fontId="5" type="noConversion"/>
  </si>
  <si>
    <t>logic 4</t>
    <phoneticPr fontId="5" type="noConversion"/>
  </si>
  <si>
    <t>logic 2</t>
    <phoneticPr fontId="5" type="noConversion"/>
  </si>
  <si>
    <t>Channel 3</t>
    <phoneticPr fontId="5" type="noConversion"/>
  </si>
  <si>
    <t>Voltage Channel</t>
    <phoneticPr fontId="4" type="noConversion"/>
  </si>
  <si>
    <t>LSSS1</t>
    <phoneticPr fontId="5" type="noConversion"/>
  </si>
  <si>
    <t>LSSS2</t>
    <phoneticPr fontId="5" type="noConversion"/>
  </si>
  <si>
    <t>DC</t>
    <phoneticPr fontId="5" type="noConversion"/>
  </si>
  <si>
    <t>LB 100% ON</t>
    <phoneticPr fontId="5" type="noConversion"/>
  </si>
  <si>
    <t>LB+HB 100% ON</t>
    <phoneticPr fontId="5" type="noConversion"/>
  </si>
  <si>
    <t>LSSS2 100% ON
FAN ON</t>
    <phoneticPr fontId="5" type="noConversion"/>
  </si>
  <si>
    <t>Low</t>
    <phoneticPr fontId="5" type="noConversion"/>
  </si>
  <si>
    <t>DRL 100% ON</t>
    <phoneticPr fontId="5" type="noConversion"/>
  </si>
  <si>
    <t>1.33Hz 40% Low</t>
    <phoneticPr fontId="5" type="noConversion"/>
  </si>
  <si>
    <t>1.33Hz 60% High</t>
    <phoneticPr fontId="5" type="noConversion"/>
  </si>
  <si>
    <t>OFF</t>
    <phoneticPr fontId="5" type="noConversion"/>
  </si>
  <si>
    <t>High</t>
    <phoneticPr fontId="5" type="noConversion"/>
  </si>
  <si>
    <t>High</t>
    <phoneticPr fontId="5" type="noConversion"/>
  </si>
  <si>
    <t>High</t>
    <phoneticPr fontId="5" type="noConversion"/>
  </si>
  <si>
    <t>动画文件中的195ms sheet</t>
    <phoneticPr fontId="5" type="noConversion"/>
  </si>
  <si>
    <t>CLOSE</t>
    <phoneticPr fontId="5" type="noConversion"/>
  </si>
  <si>
    <t>CLOSE</t>
    <phoneticPr fontId="5" type="noConversion"/>
  </si>
  <si>
    <t>OPEN</t>
    <phoneticPr fontId="5" type="noConversion"/>
  </si>
  <si>
    <t>CLOSE</t>
  </si>
  <si>
    <t>OPEN</t>
  </si>
  <si>
    <t>Not executed</t>
  </si>
  <si>
    <t>需求</t>
  </si>
  <si>
    <t>目标：测试X功能输出</t>
  </si>
  <si>
    <t>1.功能若有状态及故障状态反馈，测试时需测试点灯状态及故障状态信号反馈情况
2.若功能包含硬线点灯及通讯点灯两种方式，则以下需测试两种点灯方式对应情况</t>
  </si>
  <si>
    <t>测试序号</t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</si>
  <si>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>ID</t>
    </r>
  </si>
  <si>
    <t>预期结果</t>
  </si>
  <si>
    <t>测试结果</t>
  </si>
  <si>
    <t>数据</t>
  </si>
  <si>
    <t>测试数据</t>
  </si>
  <si>
    <t>理论值</t>
  </si>
  <si>
    <t>误差</t>
  </si>
  <si>
    <t>按照档位输出，输出电流与理论电流误差在5%内</t>
    <phoneticPr fontId="4" type="noConversion"/>
  </si>
  <si>
    <t>Resistance</t>
  </si>
  <si>
    <t>mA</t>
  </si>
  <si>
    <t>1904.76Ω-2019.23Ω</t>
  </si>
  <si>
    <t>1520.74Ω-1627.91Ω</t>
  </si>
  <si>
    <t>1160.71Ω-1261.26Ω</t>
  </si>
  <si>
    <t>822.51Ω-917.03Ω</t>
  </si>
  <si>
    <t>504.20Ω-593.22Ω</t>
  </si>
  <si>
    <t>上极限误差</t>
  </si>
  <si>
    <t>下极限误差</t>
  </si>
  <si>
    <t>Resistance（UP）</t>
  </si>
  <si>
    <t>Resistance（low）</t>
  </si>
  <si>
    <t>LB(mA)</t>
    <phoneticPr fontId="4" type="noConversion"/>
  </si>
  <si>
    <t>LB (mA)</t>
    <phoneticPr fontId="4" type="noConversion"/>
  </si>
  <si>
    <t>HB(mA)</t>
    <phoneticPr fontId="4" type="noConversion"/>
  </si>
  <si>
    <t>HB (mA)</t>
    <phoneticPr fontId="4" type="noConversion"/>
  </si>
  <si>
    <t>超出档位限制即档位无效，电流值输出为0，分Bin电阻在相邻两档位之间时，取Bin取值范围较大档位电流值，电阻误差在3%之内</t>
  </si>
  <si>
    <t>超出档位限制即档位无效，电流值输出为0，分Bin电阻在相邻两档位之间时，取Bin取值范围较大档位电流值，电阻误差在3%之内</t>
    <phoneticPr fontId="4" type="noConversion"/>
  </si>
  <si>
    <t>9V</t>
    <phoneticPr fontId="4" type="noConversion"/>
  </si>
  <si>
    <t>16V</t>
    <phoneticPr fontId="4" type="noConversion"/>
  </si>
  <si>
    <t>DRL(mA)</t>
    <phoneticPr fontId="4" type="noConversion"/>
  </si>
  <si>
    <t>PL(mA)</t>
    <phoneticPr fontId="4" type="noConversion"/>
  </si>
  <si>
    <t>PL (mA)</t>
    <phoneticPr fontId="4" type="noConversion"/>
  </si>
  <si>
    <t>DRL (mA)</t>
    <phoneticPr fontId="4" type="noConversion"/>
  </si>
  <si>
    <t>9V</t>
    <phoneticPr fontId="4" type="noConversion"/>
  </si>
  <si>
    <t>13.5V</t>
    <phoneticPr fontId="4" type="noConversion"/>
  </si>
  <si>
    <t>16V</t>
    <phoneticPr fontId="4" type="noConversion"/>
  </si>
  <si>
    <t>RBin测试</t>
    <phoneticPr fontId="4" type="noConversion"/>
  </si>
  <si>
    <t>TC003-001-001</t>
    <phoneticPr fontId="4" type="noConversion"/>
  </si>
  <si>
    <t>TC003-001-003</t>
  </si>
  <si>
    <t>TC003-001-002</t>
    <phoneticPr fontId="4" type="noConversion"/>
  </si>
  <si>
    <t>TC003-001-004</t>
  </si>
  <si>
    <t>TC003-001-005</t>
  </si>
  <si>
    <t>TC003-002-001</t>
    <phoneticPr fontId="4" type="noConversion"/>
  </si>
  <si>
    <t>TC003-002-002</t>
    <phoneticPr fontId="4" type="noConversion"/>
  </si>
  <si>
    <t>TC003-002-003</t>
  </si>
  <si>
    <t>TC003-002-004</t>
  </si>
  <si>
    <t>TC003-002-005</t>
  </si>
  <si>
    <t>TC003-002-006</t>
  </si>
  <si>
    <t>TC003-003-001</t>
    <phoneticPr fontId="4" type="noConversion"/>
  </si>
  <si>
    <t>TC003-003-002</t>
    <phoneticPr fontId="4" type="noConversion"/>
  </si>
  <si>
    <t>TC003-003-003</t>
  </si>
  <si>
    <t>TC003-003-004</t>
  </si>
  <si>
    <t>TC003-003-005</t>
  </si>
  <si>
    <t>TC003-004-001</t>
    <phoneticPr fontId="4" type="noConversion"/>
  </si>
  <si>
    <t>TC003-004-002</t>
    <phoneticPr fontId="4" type="noConversion"/>
  </si>
  <si>
    <t>TC003-004-003</t>
  </si>
  <si>
    <t>TC003-004-004</t>
  </si>
  <si>
    <t>TC003-004-005</t>
  </si>
  <si>
    <t>TC003-004-006</t>
  </si>
  <si>
    <t>TC003-005-001</t>
    <phoneticPr fontId="4" type="noConversion"/>
  </si>
  <si>
    <t>TC003-005-002</t>
    <phoneticPr fontId="4" type="noConversion"/>
  </si>
  <si>
    <t>TC003-005-003</t>
  </si>
  <si>
    <t>TC003-006-001</t>
    <phoneticPr fontId="4" type="noConversion"/>
  </si>
  <si>
    <t>TC003-006-002</t>
    <phoneticPr fontId="4" type="noConversion"/>
  </si>
  <si>
    <t>TC003-006-003</t>
  </si>
  <si>
    <t>TC003-006-004</t>
  </si>
  <si>
    <t>TC003-007-001</t>
    <phoneticPr fontId="4" type="noConversion"/>
  </si>
  <si>
    <t>TC003-007-002</t>
    <phoneticPr fontId="4" type="noConversion"/>
  </si>
  <si>
    <t>TC003-007-003</t>
  </si>
  <si>
    <t>TC003-008-001</t>
    <phoneticPr fontId="4" type="noConversion"/>
  </si>
  <si>
    <t>TC003-008-002</t>
    <phoneticPr fontId="4" type="noConversion"/>
  </si>
  <si>
    <t>TC003-008-003</t>
  </si>
  <si>
    <t>TC003-008-004</t>
  </si>
  <si>
    <t>NTC 理论阻值（Ω）</t>
  </si>
  <si>
    <t>理论电流值（mA）</t>
  </si>
  <si>
    <t>NTC阻值（Ω）</t>
  </si>
  <si>
    <t>电流（mA）</t>
  </si>
  <si>
    <t>起始点</t>
  </si>
  <si>
    <t>结束点</t>
  </si>
  <si>
    <t>关断点</t>
  </si>
  <si>
    <t>恢复点</t>
  </si>
  <si>
    <t>NTC测试</t>
    <phoneticPr fontId="4" type="noConversion"/>
  </si>
  <si>
    <t>CHN1 NTC测试-LB</t>
    <phoneticPr fontId="4" type="noConversion"/>
  </si>
  <si>
    <t>TC004-001-001</t>
    <phoneticPr fontId="4" type="noConversion"/>
  </si>
  <si>
    <t>TC004-002-001</t>
    <phoneticPr fontId="4" type="noConversion"/>
  </si>
  <si>
    <t>CHN1 NTC测试-HB</t>
    <phoneticPr fontId="4" type="noConversion"/>
  </si>
  <si>
    <t>14V</t>
  </si>
  <si>
    <t>14V</t>
    <phoneticPr fontId="4" type="noConversion"/>
  </si>
  <si>
    <t>故障测试</t>
  </si>
  <si>
    <t>目标：</t>
  </si>
  <si>
    <t>NTC故障测试</t>
  </si>
  <si>
    <r>
      <rPr>
        <b/>
        <sz val="12"/>
        <color theme="1"/>
        <rFont val="Times New Roman"/>
        <family val="1"/>
      </rPr>
      <t>RBIN</t>
    </r>
    <r>
      <rPr>
        <b/>
        <sz val="12"/>
        <color theme="1"/>
        <rFont val="宋体"/>
        <family val="3"/>
        <charset val="134"/>
      </rPr>
      <t>故障测试</t>
    </r>
    <r>
      <rPr>
        <b/>
        <sz val="12"/>
        <color theme="1"/>
        <rFont val="Times New Roman"/>
        <family val="1"/>
      </rPr>
      <t xml:space="preserve">  --</t>
    </r>
    <r>
      <rPr>
        <b/>
        <sz val="12"/>
        <color theme="1"/>
        <rFont val="宋体"/>
        <family val="3"/>
        <charset val="134"/>
      </rPr>
      <t>模块</t>
    </r>
    <r>
      <rPr>
        <b/>
        <sz val="12"/>
        <color theme="1"/>
        <rFont val="Times New Roman"/>
        <family val="1"/>
      </rPr>
      <t>RBIN</t>
    </r>
  </si>
  <si>
    <t>3、Logic通道无输出
5、故障取消电源电压重启Logic恢复输出</t>
    <phoneticPr fontId="4" type="noConversion"/>
  </si>
  <si>
    <t>LB</t>
    <phoneticPr fontId="4" type="noConversion"/>
  </si>
  <si>
    <t>HB</t>
    <phoneticPr fontId="4" type="noConversion"/>
  </si>
  <si>
    <t xml:space="preserve"> CHN 1  NTC1  断路--上电前</t>
    <phoneticPr fontId="4" type="noConversion"/>
  </si>
  <si>
    <t xml:space="preserve"> CHN 1  NTC1   断路--上电后</t>
    <phoneticPr fontId="4" type="noConversion"/>
  </si>
  <si>
    <t xml:space="preserve"> CHN 1  NTC1 短路--上电前</t>
    <phoneticPr fontId="4" type="noConversion"/>
  </si>
  <si>
    <r>
      <t xml:space="preserve">CHN 1  NTC1 </t>
    </r>
    <r>
      <rPr>
        <sz val="11"/>
        <color theme="1"/>
        <rFont val="宋体"/>
        <family val="3"/>
        <charset val="134"/>
      </rPr>
      <t>短路</t>
    </r>
    <r>
      <rPr>
        <sz val="11"/>
        <color theme="1"/>
        <rFont val="Times New Roman"/>
        <family val="1"/>
      </rPr>
      <t>--</t>
    </r>
    <r>
      <rPr>
        <sz val="11"/>
        <color theme="1"/>
        <rFont val="宋体"/>
        <family val="3"/>
        <charset val="134"/>
      </rPr>
      <t>上电后</t>
    </r>
    <phoneticPr fontId="4" type="noConversion"/>
  </si>
  <si>
    <t>LB</t>
    <phoneticPr fontId="4" type="noConversion"/>
  </si>
  <si>
    <t>Not executed</t>
    <phoneticPr fontId="4" type="noConversion"/>
  </si>
  <si>
    <t xml:space="preserve">DRL </t>
    <phoneticPr fontId="4" type="noConversion"/>
  </si>
  <si>
    <t xml:space="preserve">PL </t>
    <phoneticPr fontId="4" type="noConversion"/>
  </si>
  <si>
    <t>1、设置RBIN = 2000Ohm
2、RBIN +短路
3、电源电压 = 14V,设置HB、LB、DRL Logic 信号置高电平，PL  Logic 频率=105HZ,Duty=[25%,35%]
4、取消RBIN +短路
5、电源电压重启</t>
    <phoneticPr fontId="4" type="noConversion"/>
  </si>
  <si>
    <t>3、对应功能保持不亮；
5、故障取消电源电压重启功能恢复输出</t>
    <phoneticPr fontId="4" type="noConversion"/>
  </si>
  <si>
    <t>RBIN 短路  - 上电前</t>
    <phoneticPr fontId="4" type="noConversion"/>
  </si>
  <si>
    <t>RBIN 短路  - 上电后</t>
    <phoneticPr fontId="4" type="noConversion"/>
  </si>
  <si>
    <t>1、设置RBIN = 2000Ohm,电源电压 = 14V
2、RBIN +短路                                                  3、设置LB、HB、DRL Logic 信号置高电平，PL  Logic 频率=105HZ,Duty=[25%,35%]
4、取消RBIN +短路
5、电源电压重启</t>
    <phoneticPr fontId="4" type="noConversion"/>
  </si>
  <si>
    <t>2.RBIN短路时Logic保持输出
3. 重启电源，Logic无输出
5. 故障取消电源电压重启Logic恢复输出</t>
    <phoneticPr fontId="4" type="noConversion"/>
  </si>
  <si>
    <t>RBIN 断路  - 上电前</t>
    <phoneticPr fontId="4" type="noConversion"/>
  </si>
  <si>
    <t>1、设置RBIN = 2000Ohm
2、RBIN +断路
3、电源电压 = 14V,设置LB、HB、DRL Logic 信号置高电平，PL  Logic 频率=105HZ,Duty=[25%,35%]
4、取消RBIN +断路
5、电源电压重启</t>
    <phoneticPr fontId="4" type="noConversion"/>
  </si>
  <si>
    <t>RBIN 断路  - 上电后</t>
    <phoneticPr fontId="4" type="noConversion"/>
  </si>
  <si>
    <t>1、设置RBIN = 2000Ohm,电源电压 = 14V
2、RBIN +断路
3、设置LB、HB、DRL Logic 信号置高电平，PL  Logic 频率=105HZ,Duty=[25%,35%]
4、取消RBIN +断路
5、电源电压重启</t>
    <phoneticPr fontId="4" type="noConversion"/>
  </si>
  <si>
    <t>2.RBIN短路时Logic保持输出
3. 重启电源，Logic无输出
5. 故障取消电源电压重启Logic恢复输出</t>
    <phoneticPr fontId="4" type="noConversion"/>
  </si>
  <si>
    <t>通讯故障--CAN故障</t>
  </si>
  <si>
    <t>CAN H断路</t>
    <phoneticPr fontId="4" type="noConversion"/>
  </si>
  <si>
    <t>CAN L断路</t>
    <phoneticPr fontId="4" type="noConversion"/>
  </si>
  <si>
    <t>开路故障</t>
    <phoneticPr fontId="4" type="noConversion"/>
  </si>
  <si>
    <t>短路故障</t>
    <phoneticPr fontId="4" type="noConversion"/>
  </si>
  <si>
    <t>通讯故障--节点故障（Tx&amp;Rx）</t>
  </si>
  <si>
    <t>节点Tx断路</t>
    <phoneticPr fontId="4" type="noConversion"/>
  </si>
  <si>
    <t>节点Rx断路</t>
    <phoneticPr fontId="4" type="noConversion"/>
  </si>
  <si>
    <t>通道故障</t>
  </si>
  <si>
    <t>LB</t>
    <phoneticPr fontId="4" type="noConversion"/>
  </si>
  <si>
    <t>HB</t>
    <phoneticPr fontId="4" type="noConversion"/>
  </si>
  <si>
    <t>DRL</t>
    <phoneticPr fontId="4" type="noConversion"/>
  </si>
  <si>
    <t>PL</t>
    <phoneticPr fontId="4" type="noConversion"/>
  </si>
  <si>
    <t>TURN</t>
    <phoneticPr fontId="4" type="noConversion"/>
  </si>
  <si>
    <t>TURN+PL</t>
    <phoneticPr fontId="4" type="noConversion"/>
  </si>
  <si>
    <t>TURN+DRL</t>
    <phoneticPr fontId="4" type="noConversion"/>
  </si>
  <si>
    <t>通道+断路 -上电后</t>
    <phoneticPr fontId="4" type="noConversion"/>
  </si>
  <si>
    <t>通道-断路 -上电后</t>
    <phoneticPr fontId="4" type="noConversion"/>
  </si>
  <si>
    <t>通道+断路 -上电前</t>
    <phoneticPr fontId="4" type="noConversion"/>
  </si>
  <si>
    <t>通道-断路 -上电前</t>
    <phoneticPr fontId="4" type="noConversion"/>
  </si>
  <si>
    <t xml:space="preserve">TURN一灭全灭，PL/DRL ON
</t>
  </si>
  <si>
    <t xml:space="preserve">TURN一灭全灭，PL/DRL ON
</t>
    <phoneticPr fontId="4" type="noConversion"/>
  </si>
  <si>
    <t>TPS929120_REF开路检测</t>
    <phoneticPr fontId="4" type="noConversion"/>
  </si>
  <si>
    <t>REF开路</t>
    <phoneticPr fontId="4" type="noConversion"/>
  </si>
  <si>
    <t>TPS929120 OUTx通道开路或短路</t>
    <phoneticPr fontId="4" type="noConversion"/>
  </si>
  <si>
    <t>LED故障--开短路故障</t>
    <phoneticPr fontId="4" type="noConversion"/>
  </si>
  <si>
    <t>开路故障</t>
    <phoneticPr fontId="4" type="noConversion"/>
  </si>
  <si>
    <t>短路故障</t>
    <phoneticPr fontId="4" type="noConversion"/>
  </si>
  <si>
    <t>HB</t>
    <phoneticPr fontId="4" type="noConversion"/>
  </si>
  <si>
    <t>LB</t>
    <phoneticPr fontId="4" type="noConversion"/>
  </si>
  <si>
    <t>HB</t>
    <phoneticPr fontId="4" type="noConversion"/>
  </si>
  <si>
    <t>LB、HB一灭全灭</t>
    <phoneticPr fontId="4" type="noConversion"/>
  </si>
  <si>
    <t>TC005-001-001</t>
    <phoneticPr fontId="4" type="noConversion"/>
  </si>
  <si>
    <t>TC005-001-002</t>
  </si>
  <si>
    <t>TC005-002-001</t>
    <phoneticPr fontId="4" type="noConversion"/>
  </si>
  <si>
    <t>TC005-002-002</t>
  </si>
  <si>
    <t>TC005-003-001</t>
    <phoneticPr fontId="4" type="noConversion"/>
  </si>
  <si>
    <t>TC005-003-002</t>
  </si>
  <si>
    <t>TC005-004-001</t>
    <phoneticPr fontId="4" type="noConversion"/>
  </si>
  <si>
    <t>TC005-004-002</t>
  </si>
  <si>
    <t>TC005-005-001</t>
    <phoneticPr fontId="4" type="noConversion"/>
  </si>
  <si>
    <t>TC005-005-002</t>
  </si>
  <si>
    <t>TC005-005-003</t>
  </si>
  <si>
    <t>TC005-005-004</t>
  </si>
  <si>
    <t>TC005-006-001</t>
    <phoneticPr fontId="4" type="noConversion"/>
  </si>
  <si>
    <t>TC005-006-002</t>
  </si>
  <si>
    <t>TC005-006-003</t>
  </si>
  <si>
    <t>TC005-006-004</t>
  </si>
  <si>
    <t>TC005-007-001</t>
    <phoneticPr fontId="4" type="noConversion"/>
  </si>
  <si>
    <t>TC005-007-002</t>
  </si>
  <si>
    <t>TC005-007-003</t>
  </si>
  <si>
    <t>TC005-007-004</t>
  </si>
  <si>
    <t>TC005-008-001</t>
    <phoneticPr fontId="4" type="noConversion"/>
  </si>
  <si>
    <t>TC005-008-002</t>
  </si>
  <si>
    <t>TC005-008-003</t>
  </si>
  <si>
    <t>TC005-008-004</t>
  </si>
  <si>
    <t>TC005-009-001</t>
    <phoneticPr fontId="4" type="noConversion"/>
  </si>
  <si>
    <t>TC005-009-002</t>
  </si>
  <si>
    <t>TC005-009-003</t>
  </si>
  <si>
    <t>TC005-009-004</t>
  </si>
  <si>
    <t>TC005-009-005</t>
  </si>
  <si>
    <t>TC005-009-006</t>
  </si>
  <si>
    <t>TC005-009-007</t>
  </si>
  <si>
    <t>TC005-010-001</t>
    <phoneticPr fontId="4" type="noConversion"/>
  </si>
  <si>
    <t>TC005-010-002</t>
  </si>
  <si>
    <t>TC005-010-003</t>
  </si>
  <si>
    <t>TC005-010-004</t>
  </si>
  <si>
    <t>TC005-010-005</t>
  </si>
  <si>
    <t>TC005-010-006</t>
  </si>
  <si>
    <t>TC005-010-007</t>
  </si>
  <si>
    <t>TC005-011-001</t>
    <phoneticPr fontId="4" type="noConversion"/>
  </si>
  <si>
    <t>TC005-011-002</t>
  </si>
  <si>
    <t>TC005-011-003</t>
  </si>
  <si>
    <t>TC005-011-004</t>
  </si>
  <si>
    <t>TC005-011-005</t>
  </si>
  <si>
    <t>TC005-011-006</t>
  </si>
  <si>
    <t>TC005-011-007</t>
  </si>
  <si>
    <t>TC005-012-001</t>
    <phoneticPr fontId="4" type="noConversion"/>
  </si>
  <si>
    <t>TC005-012-002</t>
  </si>
  <si>
    <t>TC005-012-003</t>
  </si>
  <si>
    <t>TC005-012-004</t>
  </si>
  <si>
    <t>TC005-012-005</t>
  </si>
  <si>
    <t>TC005-012-006</t>
  </si>
  <si>
    <t>TC005-012-007</t>
  </si>
  <si>
    <t>TC005-013-001</t>
    <phoneticPr fontId="4" type="noConversion"/>
  </si>
  <si>
    <t>TC005-013-002</t>
  </si>
  <si>
    <t>TC005-013-003</t>
  </si>
  <si>
    <t>TC005-014-001</t>
    <phoneticPr fontId="4" type="noConversion"/>
  </si>
  <si>
    <t>TC005-014-002</t>
  </si>
  <si>
    <t>TC005-014-003</t>
  </si>
  <si>
    <t>TC005-015-001</t>
    <phoneticPr fontId="4" type="noConversion"/>
  </si>
  <si>
    <t>TC005-015-002</t>
  </si>
  <si>
    <t>TC005-015-003</t>
  </si>
  <si>
    <t>TC005-016-001</t>
    <phoneticPr fontId="4" type="noConversion"/>
  </si>
  <si>
    <t>TC005-016-002</t>
  </si>
  <si>
    <t>TC005-016-003</t>
  </si>
  <si>
    <t>TC005-017-001</t>
    <phoneticPr fontId="4" type="noConversion"/>
  </si>
  <si>
    <t>TC005-017-002</t>
  </si>
  <si>
    <t>TC005-017-003</t>
  </si>
  <si>
    <t>TC005-018-001</t>
    <phoneticPr fontId="4" type="noConversion"/>
  </si>
  <si>
    <t>TC005-018-002</t>
  </si>
  <si>
    <t>TC005-018-003</t>
  </si>
  <si>
    <t>TC005-019-001</t>
    <phoneticPr fontId="4" type="noConversion"/>
  </si>
  <si>
    <t>TC005-019-002</t>
  </si>
  <si>
    <t>TC005-019-003</t>
  </si>
  <si>
    <t>TC005-020-001</t>
    <phoneticPr fontId="4" type="noConversion"/>
  </si>
  <si>
    <t>TC005-020-002</t>
  </si>
  <si>
    <t>TC005-021-001</t>
    <phoneticPr fontId="4" type="noConversion"/>
  </si>
  <si>
    <t>TC005-021-002</t>
  </si>
  <si>
    <t>故障测试</t>
    <phoneticPr fontId="4" type="noConversion"/>
  </si>
  <si>
    <t>休眠唤醒</t>
    <phoneticPr fontId="4" type="noConversion"/>
  </si>
  <si>
    <t>休眠唤醒 --硬线</t>
  </si>
  <si>
    <t>休眠测试-硬线休眠</t>
  </si>
  <si>
    <t>Logic X</t>
  </si>
  <si>
    <t>Logic 3-PL</t>
    <phoneticPr fontId="4" type="noConversion"/>
  </si>
  <si>
    <t>唤醒测试-硬线唤醒</t>
  </si>
  <si>
    <t>模块唤醒</t>
  </si>
  <si>
    <t>1、在 x s休眠；
2、休眠电流≤40uA</t>
    <phoneticPr fontId="4" type="noConversion"/>
  </si>
  <si>
    <t>Logic 1</t>
    <phoneticPr fontId="4" type="noConversion"/>
  </si>
  <si>
    <t>Logic 2</t>
    <phoneticPr fontId="4" type="noConversion"/>
  </si>
  <si>
    <t>TC006-001-001</t>
    <phoneticPr fontId="4" type="noConversion"/>
  </si>
  <si>
    <t>TC006-001-002</t>
  </si>
  <si>
    <t>TC006-001-003</t>
  </si>
  <si>
    <t>TC006-001-004</t>
  </si>
  <si>
    <t>TC006-002-001</t>
    <phoneticPr fontId="4" type="noConversion"/>
  </si>
  <si>
    <t>TC006-002-002</t>
  </si>
  <si>
    <t>TC006-002-003</t>
  </si>
  <si>
    <t>TC006-002-004</t>
  </si>
  <si>
    <t>Logic3</t>
    <phoneticPr fontId="4" type="noConversion"/>
  </si>
  <si>
    <t>Logic4</t>
    <phoneticPr fontId="4" type="noConversion"/>
  </si>
  <si>
    <t>PWM测试</t>
    <phoneticPr fontId="4" type="noConversion"/>
  </si>
  <si>
    <t>PWM测试</t>
    <phoneticPr fontId="4" type="noConversion"/>
  </si>
  <si>
    <t>PWM测试-PL</t>
    <phoneticPr fontId="4" type="noConversion"/>
  </si>
  <si>
    <t>TC007-001-001</t>
    <phoneticPr fontId="4" type="noConversion"/>
  </si>
  <si>
    <t>TC007-001-002</t>
  </si>
  <si>
    <t>TC007-001-003</t>
  </si>
  <si>
    <t>时间(ms)</t>
  </si>
  <si>
    <t>休眠电流（uA）</t>
    <phoneticPr fontId="4" type="noConversion"/>
  </si>
  <si>
    <t>1、设置RBIN= 2000 Ohm，NTC=25℃；
2、Bat 14V上电后，不接通讯，Logic X置高
3、Logic X 置低，测试Logic X 置低到输入电流下降沿的时间
4、测量休眠电流</t>
    <phoneticPr fontId="4" type="noConversion"/>
  </si>
  <si>
    <t>1、设置RBIN= 2000 Ohm，NTC=25℃；                               2、Bat 14V上电后，不接通讯，Logic X 置高
3、测量唤醒电流</t>
    <phoneticPr fontId="4" type="noConversion"/>
  </si>
  <si>
    <t>1、设置NTC=25℃，电源电压 =14V
2、连接logic3，设置占空比为30%                                                 2、将Bin电阻调为2000Ω，分别测试通道和LED的电流</t>
    <phoneticPr fontId="4" type="noConversion"/>
  </si>
  <si>
    <t>占空比为15%，误差在1%之内</t>
    <phoneticPr fontId="4" type="noConversion"/>
  </si>
  <si>
    <t>测试结果</t>
    <phoneticPr fontId="4" type="noConversion"/>
  </si>
  <si>
    <t>1、设置NTC=25℃，电源电压 =14V
2、连接logic3，设置占空比为30%                                                 2、将Bin电阻调为1600Ω，分别测试通道和LED的电流</t>
    <phoneticPr fontId="4" type="noConversion"/>
  </si>
  <si>
    <t>1、设置NTC=25℃，电源电压 =14V
2、连接logic3，设置占空比为30%                                                 2、将Bin电阻调为1200Ω，分别测试通道和LED的电流</t>
    <phoneticPr fontId="4" type="noConversion"/>
  </si>
  <si>
    <t>通道电流（mA)</t>
    <phoneticPr fontId="4" type="noConversion"/>
  </si>
  <si>
    <t>LED电流（mA)</t>
    <phoneticPr fontId="4" type="noConversion"/>
  </si>
  <si>
    <t>PWM</t>
    <phoneticPr fontId="4" type="noConversion"/>
  </si>
  <si>
    <t>误差</t>
    <phoneticPr fontId="4" type="noConversion"/>
  </si>
  <si>
    <t>启动延迟测试</t>
    <phoneticPr fontId="4" type="noConversion"/>
  </si>
  <si>
    <t>逻辑</t>
  </si>
  <si>
    <t>时间（ms）</t>
    <phoneticPr fontId="4" type="noConversion"/>
  </si>
  <si>
    <t>时间（ms）</t>
    <phoneticPr fontId="4" type="noConversion"/>
  </si>
  <si>
    <t>时间（ms）</t>
    <phoneticPr fontId="4" type="noConversion"/>
  </si>
  <si>
    <t>Logic1</t>
    <phoneticPr fontId="4" type="noConversion"/>
  </si>
  <si>
    <t>Logic2</t>
    <phoneticPr fontId="4" type="noConversion"/>
  </si>
  <si>
    <t>Logic 3-DRL</t>
    <phoneticPr fontId="4" type="noConversion"/>
  </si>
  <si>
    <t>Logic 4</t>
    <phoneticPr fontId="4" type="noConversion"/>
  </si>
  <si>
    <t>TC008-001-001</t>
    <phoneticPr fontId="4" type="noConversion"/>
  </si>
  <si>
    <t>TC008-001-002</t>
  </si>
  <si>
    <t>TC008-001-003</t>
  </si>
  <si>
    <t>TC008-001-004</t>
  </si>
  <si>
    <t>TC008-001-005</t>
  </si>
  <si>
    <t>TC008-002-001</t>
    <phoneticPr fontId="4" type="noConversion"/>
  </si>
  <si>
    <t>TC008-002-002</t>
  </si>
  <si>
    <t>TC008-002-003</t>
  </si>
  <si>
    <t>TC008-002-004</t>
  </si>
  <si>
    <t>TC008-002-005</t>
  </si>
  <si>
    <t>启动延时</t>
    <phoneticPr fontId="4" type="noConversion"/>
  </si>
  <si>
    <t>动画测试</t>
    <phoneticPr fontId="4" type="noConversion"/>
  </si>
  <si>
    <t>TC002-001-001</t>
    <phoneticPr fontId="4" type="noConversion"/>
  </si>
  <si>
    <t>turn动画效果测试</t>
    <phoneticPr fontId="4" type="noConversion"/>
  </si>
  <si>
    <t>TC002-001-002</t>
    <phoneticPr fontId="4" type="noConversion"/>
  </si>
  <si>
    <t>按照正确动画效果输出，动画总时长误差在30ms内</t>
    <phoneticPr fontId="4" type="noConversion"/>
  </si>
  <si>
    <t>占空比为100%</t>
    <phoneticPr fontId="4" type="noConversion"/>
  </si>
  <si>
    <t xml:space="preserve">1、设置logic4 1.33Hz 60%，电源电压=14v；                               2、测试动画效果    </t>
    <phoneticPr fontId="4" type="noConversion"/>
  </si>
  <si>
    <t xml:space="preserve">1、设置logic4 1.33Hz 60%，电源电压=14V；                             2、测试占空比值   </t>
    <phoneticPr fontId="4" type="noConversion"/>
  </si>
  <si>
    <t>outage测试</t>
    <phoneticPr fontId="4" type="noConversion"/>
  </si>
  <si>
    <t>电源电压＜5.5V，turn关断</t>
    <phoneticPr fontId="4" type="noConversion"/>
  </si>
  <si>
    <t>示波器可观测到启动延时应&lt;80ms</t>
  </si>
  <si>
    <t>启动延迟测试   --冷启动</t>
    <phoneticPr fontId="4" type="noConversion"/>
  </si>
  <si>
    <t>1、设置RBIN= 2000 Ohm，NTC=25℃；
2、设置电源电压14V，唤醒模块，Logicx置高；
3、观察逻辑置高到通道电压输出时间差</t>
    <phoneticPr fontId="4" type="noConversion"/>
  </si>
  <si>
    <t>启动延迟测试   --热启动</t>
    <phoneticPr fontId="4" type="noConversion"/>
  </si>
  <si>
    <t>示波器可观测到启动延时应&lt;80ms</t>
    <phoneticPr fontId="4" type="noConversion"/>
  </si>
  <si>
    <t>1、设置RBIN= 2000 Ohm，NTC=25℃；
2、设置电源电压14V，其余逻辑及通讯置低，不唤醒模块，Logicx置高
3、观察逻辑置高到通道电压输出时间差</t>
    <phoneticPr fontId="4" type="noConversion"/>
  </si>
  <si>
    <t>TC009-001-001</t>
    <phoneticPr fontId="4" type="noConversion"/>
  </si>
  <si>
    <t>TC009-002-001</t>
    <phoneticPr fontId="4" type="noConversion"/>
  </si>
  <si>
    <t>Outage 延迟时间</t>
  </si>
  <si>
    <t>上Turn信号后，示波器显示Turn信号与Outage置时间差&lt;50ms</t>
  </si>
  <si>
    <t xml:space="preserve">1、设置RBIN= 2000 Ohm，NTC=25℃；
2、设置电源电压14V，logic4的频率=1.33Hz Duty=60%,Turn ON
</t>
    <phoneticPr fontId="4" type="noConversion"/>
  </si>
  <si>
    <t>TC009-003-001</t>
    <phoneticPr fontId="4" type="noConversion"/>
  </si>
  <si>
    <t>Outage测试</t>
    <phoneticPr fontId="4" type="noConversion"/>
  </si>
  <si>
    <t>TC009-004-001</t>
    <phoneticPr fontId="4" type="noConversion"/>
  </si>
  <si>
    <t>turn故障-Outage报警</t>
    <phoneticPr fontId="4" type="noConversion"/>
  </si>
  <si>
    <t>Turn低Outage高
Turn 高Outage低</t>
    <phoneticPr fontId="4" type="noConversion"/>
  </si>
  <si>
    <t>TC009-005-001</t>
    <phoneticPr fontId="4" type="noConversion"/>
  </si>
  <si>
    <t xml:space="preserve">1、设置NTC=25℃，RBIN=2000ohm电源电压 =14V
2、设置turn 频率=1.33Hz Duty=60%
3、 通道-断路
4、去除通道故障
</t>
    <phoneticPr fontId="4" type="noConversion"/>
  </si>
  <si>
    <t xml:space="preserve">1、设置NTC=25℃，RBIN=2000ohm电源电压 =14V
2、设置turn 频率=1.33Hz Duty=60%
3、节点Tx断路
4、去除故障
</t>
    <phoneticPr fontId="4" type="noConversion"/>
  </si>
  <si>
    <t>TC009-006-001</t>
    <phoneticPr fontId="4" type="noConversion"/>
  </si>
  <si>
    <t>TC009-007-001</t>
    <phoneticPr fontId="4" type="noConversion"/>
  </si>
  <si>
    <t xml:space="preserve">1、设置NTC=25℃，RBIN=2000ohm电源电压 =14V
2、设置turn 频率=1.33Hz Duty=60%
3、节点Rx断路
4、去除故障
</t>
    <phoneticPr fontId="4" type="noConversion"/>
  </si>
  <si>
    <t>TC009-008-001</t>
    <phoneticPr fontId="4" type="noConversion"/>
  </si>
  <si>
    <t xml:space="preserve">1、设置NTC=25℃，RBIN=2000ohm电源电压 =14V
2、设置turn 频率=1.33Hz Duty=60%
3、CAN H断路
4、去除故障
</t>
    <phoneticPr fontId="4" type="noConversion"/>
  </si>
  <si>
    <t>TC009-009-001</t>
    <phoneticPr fontId="4" type="noConversion"/>
  </si>
  <si>
    <t xml:space="preserve">1、设置NTC=25℃，RBIN=2000ohm电源电压 =14V
2、设置turn 频率=1.33Hz Duty=60%
3、CAN L断路
4、去除故障
</t>
    <phoneticPr fontId="4" type="noConversion"/>
  </si>
  <si>
    <t>TC009-010-001</t>
    <phoneticPr fontId="4" type="noConversion"/>
  </si>
  <si>
    <t xml:space="preserve">1、设置NTC=25℃，RBIN=2000ohm电源电压 =14V
2、设置turn 频率=1.33Hz Duty=60%
3、REF断路
4、去除故障
</t>
    <phoneticPr fontId="4" type="noConversion"/>
  </si>
  <si>
    <t xml:space="preserve">1、设置NTC=25℃，RBIN=2000ohm电源电压 =14V
2、设置turn 频率=1.33Hz Duty=60%
3、TPS929120 OUTx通道开路
4、去除故障
</t>
    <phoneticPr fontId="4" type="noConversion"/>
  </si>
  <si>
    <t>TC009-011-001</t>
    <phoneticPr fontId="4" type="noConversion"/>
  </si>
  <si>
    <t>TC009-012-001</t>
    <phoneticPr fontId="4" type="noConversion"/>
  </si>
  <si>
    <t xml:space="preserve">1、设置NTC=25℃，RBIN=2000ohm电源电压 =14V
2、设置turn 频率=1.33Hz Duty=60%
3、TPS929120 OUTx通道短路
4、去除故障
</t>
    <phoneticPr fontId="4" type="noConversion"/>
  </si>
  <si>
    <t>1、设置RBIN= 2000 Ohm，NTC=25℃；
2、设置电源电压14V，logic4的频率=1.33Hz Duty=60%，Turn ON
3、电源电压从14V缓慢调至5.5v及以下         4、电源电压上调至9v</t>
    <phoneticPr fontId="4" type="noConversion"/>
  </si>
  <si>
    <t>3、turn关闭，outage高          4、turn恢复，outage恢复</t>
    <phoneticPr fontId="4" type="noConversion"/>
  </si>
  <si>
    <t xml:space="preserve">3、outage高                                4、Turn低Outage高
      Turn 高Outage低 </t>
    <phoneticPr fontId="4" type="noConversion"/>
  </si>
  <si>
    <t xml:space="preserve">3、outage高                              4、Turn低Outage高
      Turn 高Outage低 </t>
    <phoneticPr fontId="4" type="noConversion"/>
  </si>
  <si>
    <t xml:space="preserve">3、outage高                                 4、Turn低Outage高
      Turn 高Outage低 </t>
    <phoneticPr fontId="4" type="noConversion"/>
  </si>
  <si>
    <t xml:space="preserve">3、outage高                                  4、Turn低Outage高
      Turn 高Outage低 </t>
    <phoneticPr fontId="4" type="noConversion"/>
  </si>
  <si>
    <t xml:space="preserve">3、outage高                                4、Turn低Outage高
      Turn 高Outage低 </t>
    <phoneticPr fontId="4" type="noConversion"/>
  </si>
  <si>
    <t xml:space="preserve">3、outage高                                4、Turn低Outage高
      Turn 高Outage低 </t>
    <phoneticPr fontId="4" type="noConversion"/>
  </si>
  <si>
    <t xml:space="preserve">1、设置NTC=25℃，RBIN=2000ohm电源电压 =14V
2、设置turn 频率=1.33Hz Duty=60%
3、 通道+断路
4、去除通道故障
</t>
    <phoneticPr fontId="4" type="noConversion"/>
  </si>
  <si>
    <t>2、对应灯保持不亮；
3、故障去除后恢复点亮</t>
    <phoneticPr fontId="4" type="noConversion"/>
  </si>
  <si>
    <t>2、NTC故障后功能熄灭；
3、故障去除后对应灯点亮</t>
    <phoneticPr fontId="4" type="noConversion"/>
  </si>
  <si>
    <t xml:space="preserve">
1、设置NTC 1 断路
2、设置 电源电压=14V, Logic X 信号置高电平
3、去除NTC1断路故障，观察灯光是否点亮
</t>
    <phoneticPr fontId="4" type="noConversion"/>
  </si>
  <si>
    <t xml:space="preserve">
1、设置 电源电压=14V，LogicX信号置高电平
2、设置NTC1断路,观察灯光效果
3、去除NTC1断路故障，观察灯光是否点亮
</t>
    <phoneticPr fontId="4" type="noConversion"/>
  </si>
  <si>
    <t xml:space="preserve">
1、设置NTC 1 短路
2、设置 电源电压=14V, Logic X 信号置高电平
3、去除NTC1 短路故障，观察灯光是否点亮
</t>
    <phoneticPr fontId="4" type="noConversion"/>
  </si>
  <si>
    <r>
      <t xml:space="preserve">
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>=14V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LogicX</t>
    </r>
    <r>
      <rPr>
        <sz val="11"/>
        <color theme="1"/>
        <rFont val="宋体"/>
        <family val="3"/>
        <charset val="134"/>
      </rPr>
      <t>信号置高电平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</t>
    </r>
    <r>
      <rPr>
        <sz val="11"/>
        <color theme="1"/>
        <rFont val="宋体"/>
        <family val="3"/>
        <charset val="134"/>
      </rPr>
      <t>短路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 xml:space="preserve">观察灯光效果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、去除</t>
    </r>
    <r>
      <rPr>
        <sz val="11"/>
        <color theme="1"/>
        <rFont val="Times New Roman"/>
        <family val="1"/>
      </rPr>
      <t>NTC1</t>
    </r>
    <r>
      <rPr>
        <sz val="11"/>
        <color theme="1"/>
        <rFont val="宋体"/>
        <family val="3"/>
        <charset val="134"/>
      </rPr>
      <t xml:space="preserve">短路故障，观察灯光是否点亮
</t>
    </r>
    <phoneticPr fontId="4" type="noConversion"/>
  </si>
  <si>
    <t xml:space="preserve">3、当通道断开时输出电流为0;
4、故障去除后，输出恢复到100%;
</t>
    <phoneticPr fontId="4" type="noConversion"/>
  </si>
  <si>
    <t xml:space="preserve">1、设置NTC=25℃，RBIN=2000ohm电源电压 =14V
2、设置LB、HB、DRL Logic 信号置高电平，PL  Logic 频率=105HZ,Duty=[25%,35%]，turn 频率=1.33Hz Duty=60%，测量Led电流
3、 通道+断路
4、去除通道故障，测量Led电流;
</t>
    <phoneticPr fontId="4" type="noConversion"/>
  </si>
  <si>
    <t xml:space="preserve">1、设置NTC=25℃，RBIN=2000ohm电源电压 =14V
2、设置LB、HB、DRL Logic 信号置高电平，PL  Logic 频率=105HZ,Duty=[25%,35%]，turn 频率=1.33Hz Duty=60%，测量Led电流
3、通道 - 断路
4、去除通道故障，测量Led电流;
</t>
    <phoneticPr fontId="4" type="noConversion"/>
  </si>
  <si>
    <t xml:space="preserve">3、当通道断开时输出电流为0;
4、故障去除后，输出恢复到100%;
</t>
    <phoneticPr fontId="4" type="noConversion"/>
  </si>
  <si>
    <t xml:space="preserve">3、输出电流为0;
4、故障去除后，输出恢复到100%;
</t>
    <phoneticPr fontId="4" type="noConversion"/>
  </si>
  <si>
    <t xml:space="preserve">1、 通道+断路                                                          2、设置NTC=25℃，RBIN=2000ohm电源电压 =14V
3、设置LB、HB、DRL Logic 信号置高电平，PL  Logic 频率=105HZ,Duty=[25%,35%]，turn 频率=1.33Hz Duty=60%，测量Led电流
4、去除通道故障，测量Led电流;
</t>
    <phoneticPr fontId="4" type="noConversion"/>
  </si>
  <si>
    <t xml:space="preserve">3、输出电流为0;
4、故障去除后，输出恢复到100%;
</t>
    <phoneticPr fontId="4" type="noConversion"/>
  </si>
  <si>
    <t xml:space="preserve">1、通道 - 断路                                                             2、设置NTC=25℃，RBIN=2000ohm电源电压 =14V
3、设置LB、HB、DRL Logic 信号置高电平，PL  Logic 频率=105HZ,Duty=[25%,35%]，turn 频率=1.33Hz Duty=60%，测量Led电流
4、去除通道故障，测量Led电流;
</t>
    <phoneticPr fontId="4" type="noConversion"/>
  </si>
  <si>
    <t>1、设置NTC=25℃，RBIN=2000ohm电源电压 =14V
2、设置DRL Logic 信号置高电平，PL  Logic 频率=105HZ,Duty=[25%,35%]，turn 频率=1.33Hz Duty=60%，测量Led电流
3、节点Tx断路
4、取消故障，测量Led电流;</t>
    <phoneticPr fontId="4" type="noConversion"/>
  </si>
  <si>
    <t>1、设置NTC=25℃，RBIN=2000ohm电源电压 =14V
2、设置DRL Logic 信号置高电平，PL  Logic 频率=105HZ,Duty=[25%,35%]，turn 频率=1.33Hz Duty=60%，测量Led电流
3、节点Rx断路
4、取消故障，测量Led电流;</t>
    <phoneticPr fontId="4" type="noConversion"/>
  </si>
  <si>
    <t>1、设置NTC=25℃，RBIN=2000ohm电源电压 =14V
2、设置DRL Logic 信号置高电平，PL  Logic 频率=105HZ,Duty=[25%,35%]，turn 频率=1.33Hz Duty=60%，测量Led电流
3、 CAN H断路
4、取消故障，测量Led电流;</t>
    <phoneticPr fontId="4" type="noConversion"/>
  </si>
  <si>
    <t>1、设置NTC=25℃，RBIN=2000ohm电源电压 =14V
2、设置DRL Logic 信号置高电平，PL  Logic 频率=105HZ,Duty=[25%,35%]，turn 频率=1.33Hz Duty=60%，测量Led电流
3、 CAN L断路
4、取消故障，测量Led电流;</t>
    <phoneticPr fontId="4" type="noConversion"/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</si>
  <si>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℃，</t>
    </r>
    <r>
      <rPr>
        <sz val="11"/>
        <color theme="1"/>
        <rFont val="Times New Roman"/>
        <family val="1"/>
      </rPr>
      <t>RBIN=2000ohm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 xml:space="preserve"> =14V
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DRL Logic </t>
    </r>
    <r>
      <rPr>
        <sz val="11"/>
        <color theme="1"/>
        <rFont val="宋体"/>
        <family val="3"/>
        <charset val="134"/>
      </rPr>
      <t>信号置高电平，</t>
    </r>
    <r>
      <rPr>
        <sz val="11"/>
        <color theme="1"/>
        <rFont val="Times New Roman"/>
        <family val="1"/>
      </rPr>
      <t xml:space="preserve">PL  Logic </t>
    </r>
    <r>
      <rPr>
        <sz val="11"/>
        <color theme="1"/>
        <rFont val="宋体"/>
        <family val="3"/>
        <charset val="134"/>
      </rPr>
      <t>频率</t>
    </r>
    <r>
      <rPr>
        <sz val="11"/>
        <color theme="1"/>
        <rFont val="Times New Roman"/>
        <family val="1"/>
      </rPr>
      <t>=105HZ,Duty=[25%,35%]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 xml:space="preserve">turn </t>
    </r>
    <r>
      <rPr>
        <sz val="11"/>
        <color theme="1"/>
        <rFont val="宋体"/>
        <family val="3"/>
        <charset val="134"/>
      </rPr>
      <t>频率</t>
    </r>
    <r>
      <rPr>
        <sz val="11"/>
        <color theme="1"/>
        <rFont val="Times New Roman"/>
        <family val="1"/>
      </rPr>
      <t>=1.33Hz Duty=60%</t>
    </r>
    <r>
      <rPr>
        <sz val="11"/>
        <color theme="1"/>
        <rFont val="宋体"/>
        <family val="3"/>
        <charset val="134"/>
      </rPr>
      <t>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 xml:space="preserve">电流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REF</t>
    </r>
    <r>
      <rPr>
        <sz val="11"/>
        <color theme="1"/>
        <rFont val="宋体"/>
        <family val="3"/>
        <charset val="134"/>
      </rPr>
      <t>开路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  <family val="3"/>
        <charset val="134"/>
      </rPr>
      <t>、取消故障，测量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>电流</t>
    </r>
    <r>
      <rPr>
        <sz val="11"/>
        <color theme="1"/>
        <rFont val="Times New Roman"/>
        <family val="1"/>
      </rPr>
      <t xml:space="preserve">;
</t>
    </r>
    <phoneticPr fontId="4" type="noConversion"/>
  </si>
  <si>
    <t>1、设置NTC=25℃，RBIN=2000ohm电源电压 =14V
2、设置DRL Logic 信号置高电平，PL  Logic 频率=105HZ,Duty=[25%,35%]，turn 频率=1.33Hz Duty=60%，测量Led电流
3、 TPS929120 OUTx通道开路
4、取消故障，测量Led电流;</t>
    <phoneticPr fontId="4" type="noConversion"/>
  </si>
  <si>
    <t>1、设置NTC=25℃，RBIN=2000ohm电源电压 =14V
2、设置DRL Logic 信号置高电平，PL  Logic 频率=105HZ,Duty=[25%,35%]，turn 频率=1.33Hz Duty=60%，测量Led电流
3、TPS929120 OUTx通道短路
4、取消故障，测量Led电流;</t>
    <phoneticPr fontId="4" type="noConversion"/>
  </si>
  <si>
    <t>1、设置NTC=25℃，RBIN=2000ohm电源电压 =14V
2、设置LB、HB Logic 信号置高电，测量Led电流
3、 LED开路
4、取消故障，测量Led电流;</t>
    <phoneticPr fontId="4" type="noConversion"/>
  </si>
  <si>
    <t>1、设置NTC=25℃，RBIN=2000ohm，电源电压 =14V
2、设置LB、HB Logic 信号置高电平，测量Led电流
3、LED短路
4、取消故障，测量Led电流;</t>
    <phoneticPr fontId="4" type="noConversion"/>
  </si>
  <si>
    <t>备注：输入电压为到达模块端电压</t>
  </si>
  <si>
    <t>所有灯正常点亮，电流误差在5%内（并记录电流值）</t>
  </si>
  <si>
    <t>功能</t>
  </si>
  <si>
    <t>电流值</t>
  </si>
  <si>
    <t>TURN</t>
    <phoneticPr fontId="4" type="noConversion"/>
  </si>
  <si>
    <t>电压值（V）
理论值</t>
  </si>
  <si>
    <t>电压值（V）
测试值</t>
  </si>
  <si>
    <t>NA，无设计输入</t>
  </si>
  <si>
    <t xml:space="preserve"> </t>
  </si>
  <si>
    <t>TURN</t>
    <phoneticPr fontId="4" type="noConversion"/>
  </si>
  <si>
    <t>DRL</t>
    <phoneticPr fontId="4" type="noConversion"/>
  </si>
  <si>
    <t>满功率输出 电压特性测试</t>
    <phoneticPr fontId="4" type="noConversion"/>
  </si>
  <si>
    <t>电压特性测试</t>
    <phoneticPr fontId="4" type="noConversion"/>
  </si>
  <si>
    <t>PL</t>
    <phoneticPr fontId="4" type="noConversion"/>
  </si>
  <si>
    <t>TC010-001-001</t>
    <phoneticPr fontId="4" type="noConversion"/>
  </si>
  <si>
    <t>TC010-001-002</t>
  </si>
  <si>
    <t>TC010-001-003</t>
  </si>
  <si>
    <t>TC010-001-004</t>
  </si>
  <si>
    <t>TC010-001-005</t>
  </si>
  <si>
    <t>TC010-002-001</t>
    <phoneticPr fontId="4" type="noConversion"/>
  </si>
  <si>
    <t>TC010-002-002</t>
  </si>
  <si>
    <t>TC010-002-003</t>
  </si>
  <si>
    <t>TC010-002-004</t>
  </si>
  <si>
    <t>TC010-002-005</t>
  </si>
  <si>
    <t>TC010-003-001</t>
    <phoneticPr fontId="4" type="noConversion"/>
  </si>
  <si>
    <t>TC010-003-002</t>
  </si>
  <si>
    <t>TC010-003-003</t>
  </si>
  <si>
    <t>DRL</t>
    <phoneticPr fontId="4" type="noConversion"/>
  </si>
  <si>
    <t>PL</t>
    <phoneticPr fontId="4" type="noConversion"/>
  </si>
  <si>
    <t>满功率输出工作电压测试  --9V-16V</t>
  </si>
  <si>
    <t xml:space="preserve">1、设置对应RBIN电阻为2000 Ohm，NTC=25℃  
2、LogicX 置高电平；电源供电从9V缓升至16V，每次提高电压幅度为1V，时间间隔为1s
3、电源供电从16V缓降至9V，每次降低电压幅度为1V，时间间隔为1s     </t>
    <phoneticPr fontId="4" type="noConversion"/>
  </si>
  <si>
    <t>高压满功率输出测试  --16~21V</t>
  </si>
  <si>
    <t xml:space="preserve">1、设置对应RBIN电阻为2000 Ohm，NTC=25℃   
2、LogicX置高电平；电源供电从16V缓升至21V，每次提高电压幅度为1V，时间间隔为1s
3、电源供电从21V缓降至16V，每次降低电压幅度为1V，时间间隔为1s     </t>
    <phoneticPr fontId="4" type="noConversion"/>
  </si>
  <si>
    <t>低压满功率输出测试  --0-9V</t>
  </si>
  <si>
    <t xml:space="preserve">1、设置对应RBIN电阻为2000 Ohm，NTC=25℃  
2、所有Logic置高电平；电源供电从9V缓降至0V，每次降低电压幅度为1V，时间间隔为1s ，记录灯光情况
3、 电源供电从0V缓升至9V，每次提高电压幅度为1V，时间间隔为1s                                                                                                                                    </t>
    <phoneticPr fontId="4" type="noConversion"/>
  </si>
  <si>
    <t xml:space="preserve">
1、先后设置RBIN  X值2019, 1905, 1627, 1521, 1261, 1161, 917, 823 593 505  Ohm
2、Logic 1信号信号置高电平, 电源电压分别设置9V 、13.5V、16V
3、改变RBIN  1值, 电源电压重启，记录不同档位电阻对应电流值</t>
    <phoneticPr fontId="4" type="noConversion"/>
  </si>
  <si>
    <t>（%）</t>
  </si>
  <si>
    <t>CHN 1 常温常压下无效RBIN  1测试</t>
    <phoneticPr fontId="4" type="noConversion"/>
  </si>
  <si>
    <t xml:space="preserve">
1、设置第1-第5档位电流对应的电阻值，测试分别每一档电流对应的RBIN阻值范围
2、Logic 1 on, 电源电压分别设置9V 、13.5V、16V
3、改变RBIN  1 值, 电源电压重启(记录每档的最大电阻值和最小电阻值)</t>
    <phoneticPr fontId="4" type="noConversion"/>
  </si>
  <si>
    <t xml:space="preserve">
1、先后设置RBIN  X值2019, 1905, 1627, 1521, 1261, 1161, 917, 823 593 505  Ohm
2、Logic 2信号信号置高电平, 电源电压分别设置9V 、13.5V、16V
3、改变RBIN  1值, 电源电压重启，记录不同档位电阻对应电流值</t>
    <phoneticPr fontId="4" type="noConversion"/>
  </si>
  <si>
    <t>CHN 3 常温常压下无效RBIN  3测试</t>
    <phoneticPr fontId="4" type="noConversion"/>
  </si>
  <si>
    <t xml:space="preserve">
1、设置第1-第3档位电流对应的电阻值，测试分别每一档电流对应的RBIN阻值范围
2、Logic 3 on, 电源电压分别设置9V 、13.5V、16V
3、改变RBIN  3 值, 电源电压重启(记录每档的最大电阻值和最小电阻值)</t>
    <phoneticPr fontId="4" type="noConversion"/>
  </si>
  <si>
    <t>CHN3  RBIN  3测试-PL</t>
    <phoneticPr fontId="4" type="noConversion"/>
  </si>
  <si>
    <t>CHN 3 常温常压下RBIN  3测试</t>
    <phoneticPr fontId="4" type="noConversion"/>
  </si>
  <si>
    <t>CHN 1 常温常压下RBIN  1测试</t>
    <phoneticPr fontId="4" type="noConversion"/>
  </si>
  <si>
    <t>CHN1  RBIN  1测试-HB</t>
    <phoneticPr fontId="4" type="noConversion"/>
  </si>
  <si>
    <t>CHN 1 常温常压下无效RBIN  1测试</t>
    <phoneticPr fontId="4" type="noConversion"/>
  </si>
  <si>
    <t xml:space="preserve">
1、设置第1-第5档位电流对应的电阻值，测试分别每一档电流对应的RBIN阻值范围
2、Logic 2 on, 电源电压分别设置9V 、13.5V、16V
3、改变RBIN  1 值, 电源电压重启(记录每档的最大电阻值和最小电阻值)</t>
    <phoneticPr fontId="4" type="noConversion"/>
  </si>
  <si>
    <t>CHN3  RBIN  3测试-DRL</t>
    <phoneticPr fontId="4" type="noConversion"/>
  </si>
  <si>
    <t>CHN 3 常温常压下RBIN  3测试</t>
    <phoneticPr fontId="4" type="noConversion"/>
  </si>
  <si>
    <t xml:space="preserve">
1、先后设置RBIN  X值2019, 1905, 1627, 1521, 1261, 1161  Ohm
2、Logic 3信号信号置高电平, 电源电压分别设置9V 、13.5V、16V
3、改变RBIN  3值, 电源电压重启，记录不同档位电阻对应电流值</t>
    <phoneticPr fontId="4" type="noConversion"/>
  </si>
  <si>
    <t>CHN 3 常温常压下无效RBIN  3测试</t>
    <phoneticPr fontId="4" type="noConversion"/>
  </si>
  <si>
    <t xml:space="preserve">
1、先后设置RBIN  X值2019, 1905, 1627, 1521, 1261, 1161  Ohm
2、设置Logic 3频率=105Hz  Duty=30%,Logic 3 on， 电源电压分别设置9V 、13.5V、16V
3、改变RBIN  3值, 电源电压重启，记录不同档位电阻对应电流值</t>
    <phoneticPr fontId="4" type="noConversion"/>
  </si>
  <si>
    <t xml:space="preserve">
1、设置第1-第3档位电流对应的电阻值，测试分别每一档电流对应的RBIN阻值范围
2、Logic 3 on, 电源电压分别设置9V 、13.5V、16V
3、改变RBIN  3 值, 电源电压重启(记录每档的最大电阻值和最小电阻值)</t>
    <phoneticPr fontId="4" type="noConversion"/>
  </si>
  <si>
    <t>电阻值误差（%）</t>
  </si>
  <si>
    <t>电流值误差（%）</t>
  </si>
  <si>
    <t>1、设置 电源电压 =13.5V，TPS BIN=2000Ω
2、Logic 1信号置高电平
3、更改NTC 值从105°C（849Ω） 缓升至125°C（521Ω），测试Channel 1电流变化  
4、继续降低NTC阻值，测试关断点及恢复点</t>
    <phoneticPr fontId="4" type="noConversion"/>
  </si>
  <si>
    <t>按照正确档位输出，输出电流与理论电流误差在5%内</t>
    <phoneticPr fontId="4" type="noConversion"/>
  </si>
  <si>
    <t>1、设置 电源电压 =13.5V，TPS BIN=2000Ω
2、Logic 2信号置高电平
3、更改NTC 值从105°C（849Ω） 缓升至125°C（521Ω），测试Channel 1电流变化  
4、继续降低NTC阻值，测试关断点及恢复点</t>
    <phoneticPr fontId="4" type="noConversion"/>
  </si>
  <si>
    <r>
      <t>CHN1  RBIN  1</t>
    </r>
    <r>
      <rPr>
        <b/>
        <sz val="11"/>
        <color theme="1"/>
        <rFont val="宋体"/>
        <family val="3"/>
        <charset val="134"/>
      </rPr>
      <t>测试</t>
    </r>
    <r>
      <rPr>
        <b/>
        <sz val="11"/>
        <color theme="1"/>
        <rFont val="Times New Roman"/>
        <family val="1"/>
      </rPr>
      <t>-LB</t>
    </r>
    <phoneticPr fontId="4" type="noConversion"/>
  </si>
  <si>
    <t>逻辑</t>
    <phoneticPr fontId="4" type="noConversion"/>
  </si>
  <si>
    <r>
      <t>turn</t>
    </r>
    <r>
      <rPr>
        <sz val="10"/>
        <rFont val="宋体"/>
        <family val="3"/>
        <charset val="134"/>
      </rPr>
      <t>动画测试</t>
    </r>
    <phoneticPr fontId="4" type="noConversion"/>
  </si>
  <si>
    <r>
      <t>Rbin</t>
    </r>
    <r>
      <rPr>
        <sz val="10"/>
        <rFont val="宋体"/>
        <family val="3"/>
        <charset val="134"/>
      </rPr>
      <t>测试</t>
    </r>
    <phoneticPr fontId="4" type="noConversion"/>
  </si>
  <si>
    <t>NTC测试</t>
    <phoneticPr fontId="4" type="noConversion"/>
  </si>
  <si>
    <t>休眠唤醒</t>
    <phoneticPr fontId="4" type="noConversion"/>
  </si>
  <si>
    <r>
      <t>PWM</t>
    </r>
    <r>
      <rPr>
        <sz val="10"/>
        <rFont val="宋体"/>
        <family val="3"/>
        <charset val="134"/>
      </rPr>
      <t>测试</t>
    </r>
    <phoneticPr fontId="4" type="noConversion"/>
  </si>
  <si>
    <t>冷热启动延时</t>
    <phoneticPr fontId="4" type="noConversion"/>
  </si>
  <si>
    <r>
      <t>Outage</t>
    </r>
    <r>
      <rPr>
        <sz val="10"/>
        <rFont val="宋体"/>
        <family val="3"/>
        <charset val="134"/>
      </rPr>
      <t>测试</t>
    </r>
    <phoneticPr fontId="4" type="noConversion"/>
  </si>
  <si>
    <t>电压特性</t>
    <phoneticPr fontId="4" type="noConversion"/>
  </si>
  <si>
    <t>REV010</t>
    <phoneticPr fontId="4" type="noConversion"/>
  </si>
  <si>
    <r>
      <t>2022.08</t>
    </r>
    <r>
      <rPr>
        <sz val="10"/>
        <rFont val="宋体"/>
        <family val="3"/>
        <charset val="134"/>
      </rPr>
      <t>系统测试问题修改后功能测试</t>
    </r>
    <phoneticPr fontId="4" type="noConversion"/>
  </si>
  <si>
    <t>E2LB-2 Base项目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</si>
</sst>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 \h"/>
    <numFmt numFmtId="177" formatCode="0.0%"/>
  </numFmts>
  <fonts count="4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Arial"/>
      <family val="2"/>
    </font>
    <font>
      <b/>
      <sz val="18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宋体"/>
      <family val="3"/>
      <charset val="134"/>
    </font>
    <font>
      <b/>
      <sz val="18"/>
      <color theme="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8"/>
      <color theme="1"/>
      <name val="宋体"/>
      <family val="3"/>
      <charset val="134"/>
    </font>
    <font>
      <sz val="10"/>
      <name val="Times New Roman"/>
      <family val="1"/>
    </font>
    <font>
      <sz val="11"/>
      <color theme="0" tint="-0.34998626667073579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indexed="8"/>
      <name val="宋体"/>
      <family val="3"/>
      <charset val="134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name val="等线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0" tint="-0.3499862666707357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4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0" fontId="3" fillId="2" borderId="0" applyNumberFormat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0"/>
  </cellStyleXfs>
  <cellXfs count="331">
    <xf numFmtId="0" fontId="0" fillId="0" borderId="0" xfId="0"/>
    <xf numFmtId="0" fontId="6" fillId="6" borderId="2" xfId="0" applyFont="1" applyFill="1" applyBorder="1" applyAlignment="1">
      <alignment horizontal="center" vertical="center"/>
    </xf>
    <xf numFmtId="0" fontId="14" fillId="0" borderId="0" xfId="5">
      <alignment vertical="center"/>
    </xf>
    <xf numFmtId="0" fontId="14" fillId="3" borderId="11" xfId="5" applyFill="1" applyBorder="1">
      <alignment vertical="center"/>
    </xf>
    <xf numFmtId="0" fontId="14" fillId="3" borderId="10" xfId="5" applyFill="1" applyBorder="1">
      <alignment vertical="center"/>
    </xf>
    <xf numFmtId="0" fontId="14" fillId="3" borderId="15" xfId="5" applyFill="1" applyBorder="1">
      <alignment vertical="center"/>
    </xf>
    <xf numFmtId="0" fontId="14" fillId="3" borderId="9" xfId="5" applyFill="1" applyBorder="1">
      <alignment vertical="center"/>
    </xf>
    <xf numFmtId="0" fontId="14" fillId="3" borderId="0" xfId="5" applyFill="1" applyBorder="1">
      <alignment vertical="center"/>
    </xf>
    <xf numFmtId="0" fontId="14" fillId="3" borderId="7" xfId="5" applyFill="1" applyBorder="1">
      <alignment vertical="center"/>
    </xf>
    <xf numFmtId="0" fontId="14" fillId="0" borderId="0" xfId="5" applyBorder="1">
      <alignment vertical="center"/>
    </xf>
    <xf numFmtId="0" fontId="14" fillId="3" borderId="13" xfId="5" applyFill="1" applyBorder="1">
      <alignment vertical="center"/>
    </xf>
    <xf numFmtId="0" fontId="14" fillId="3" borderId="12" xfId="5" applyFill="1" applyBorder="1">
      <alignment vertical="center"/>
    </xf>
    <xf numFmtId="0" fontId="14" fillId="3" borderId="8" xfId="5" applyFill="1" applyBorder="1">
      <alignment vertical="center"/>
    </xf>
    <xf numFmtId="0" fontId="8" fillId="0" borderId="0" xfId="6" applyFo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left" vertical="center"/>
    </xf>
    <xf numFmtId="10" fontId="18" fillId="0" borderId="16" xfId="7" applyNumberFormat="1" applyFont="1" applyBorder="1" applyAlignment="1">
      <alignment horizontal="left" vertical="center" wrapText="1"/>
    </xf>
    <xf numFmtId="1" fontId="18" fillId="0" borderId="4" xfId="7" applyNumberFormat="1" applyFont="1" applyBorder="1" applyAlignment="1">
      <alignment horizontal="center" vertical="center" wrapText="1"/>
    </xf>
    <xf numFmtId="1" fontId="18" fillId="0" borderId="2" xfId="7" applyNumberFormat="1" applyFont="1" applyBorder="1" applyAlignment="1">
      <alignment horizontal="center" vertical="center" wrapText="1"/>
    </xf>
    <xf numFmtId="49" fontId="18" fillId="0" borderId="6" xfId="7" applyNumberFormat="1" applyFont="1" applyFill="1" applyBorder="1" applyAlignment="1">
      <alignment horizontal="center" vertical="center"/>
    </xf>
    <xf numFmtId="49" fontId="18" fillId="0" borderId="17" xfId="7" applyNumberFormat="1" applyFont="1" applyBorder="1" applyAlignment="1">
      <alignment horizontal="center" vertical="center"/>
    </xf>
    <xf numFmtId="49" fontId="18" fillId="0" borderId="1" xfId="7" applyNumberFormat="1" applyFont="1" applyFill="1" applyBorder="1" applyAlignment="1">
      <alignment horizontal="center" vertical="center"/>
    </xf>
    <xf numFmtId="0" fontId="19" fillId="0" borderId="0" xfId="6" applyFont="1" applyBorder="1">
      <alignment vertical="center"/>
    </xf>
    <xf numFmtId="0" fontId="18" fillId="0" borderId="4" xfId="7" applyNumberFormat="1" applyFont="1" applyBorder="1" applyAlignment="1">
      <alignment horizontal="center" vertical="center" wrapText="1"/>
    </xf>
    <xf numFmtId="49" fontId="18" fillId="0" borderId="17" xfId="7" applyNumberFormat="1" applyFont="1" applyFill="1" applyBorder="1" applyAlignment="1">
      <alignment horizontal="center" vertical="center"/>
    </xf>
    <xf numFmtId="49" fontId="18" fillId="0" borderId="1" xfId="7" applyNumberFormat="1" applyFont="1" applyBorder="1" applyAlignment="1">
      <alignment horizontal="center" vertical="center"/>
    </xf>
    <xf numFmtId="0" fontId="19" fillId="0" borderId="19" xfId="6" applyFont="1" applyBorder="1">
      <alignment vertical="center"/>
    </xf>
    <xf numFmtId="0" fontId="18" fillId="0" borderId="2" xfId="7" applyNumberFormat="1" applyFont="1" applyBorder="1" applyAlignment="1">
      <alignment horizontal="center" vertical="center" wrapText="1"/>
    </xf>
    <xf numFmtId="1" fontId="18" fillId="3" borderId="2" xfId="7" applyNumberFormat="1" applyFont="1" applyFill="1" applyBorder="1" applyAlignment="1">
      <alignment horizontal="center" vertical="center" wrapText="1"/>
    </xf>
    <xf numFmtId="0" fontId="20" fillId="5" borderId="2" xfId="8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176" fontId="8" fillId="0" borderId="2" xfId="6" applyNumberFormat="1" applyFont="1" applyFill="1" applyBorder="1" applyAlignment="1">
      <alignment horizontal="center" vertical="center"/>
    </xf>
    <xf numFmtId="0" fontId="20" fillId="5" borderId="2" xfId="8" applyFont="1" applyFill="1" applyBorder="1" applyAlignment="1">
      <alignment horizontal="center" vertical="top" wrapText="1"/>
    </xf>
    <xf numFmtId="0" fontId="8" fillId="0" borderId="2" xfId="6" applyFont="1" applyBorder="1" applyAlignment="1">
      <alignment horizontal="center" vertical="center"/>
    </xf>
    <xf numFmtId="0" fontId="20" fillId="5" borderId="26" xfId="8" applyFont="1" applyFill="1" applyBorder="1" applyAlignment="1">
      <alignment horizontal="center" vertical="top" wrapText="1"/>
    </xf>
    <xf numFmtId="0" fontId="20" fillId="5" borderId="27" xfId="8" applyFont="1" applyFill="1" applyBorder="1" applyAlignment="1">
      <alignment horizontal="center" vertical="top" wrapText="1"/>
    </xf>
    <xf numFmtId="0" fontId="20" fillId="5" borderId="28" xfId="8" applyFont="1" applyFill="1" applyBorder="1" applyAlignment="1">
      <alignment horizontal="center" vertical="top" wrapText="1"/>
    </xf>
    <xf numFmtId="0" fontId="18" fillId="0" borderId="29" xfId="7" applyFont="1" applyBorder="1" applyAlignment="1">
      <alignment horizontal="left" vertical="center" wrapText="1"/>
    </xf>
    <xf numFmtId="0" fontId="22" fillId="0" borderId="30" xfId="8" applyFont="1" applyBorder="1" applyAlignment="1">
      <alignment vertical="center"/>
    </xf>
    <xf numFmtId="0" fontId="18" fillId="0" borderId="30" xfId="7" applyFont="1" applyBorder="1" applyAlignment="1">
      <alignment horizontal="center" vertical="center"/>
    </xf>
    <xf numFmtId="49" fontId="18" fillId="0" borderId="31" xfId="7" applyNumberFormat="1" applyFont="1" applyBorder="1" applyAlignment="1">
      <alignment horizontal="center" vertical="center"/>
    </xf>
    <xf numFmtId="0" fontId="18" fillId="0" borderId="16" xfId="7" applyFont="1" applyBorder="1" applyAlignment="1">
      <alignment horizontal="left" vertical="center" wrapText="1"/>
    </xf>
    <xf numFmtId="0" fontId="22" fillId="0" borderId="2" xfId="8" applyFont="1" applyBorder="1" applyAlignment="1">
      <alignment vertical="center"/>
    </xf>
    <xf numFmtId="0" fontId="18" fillId="0" borderId="2" xfId="7" applyFont="1" applyBorder="1" applyAlignment="1">
      <alignment horizontal="center" vertical="center"/>
    </xf>
    <xf numFmtId="0" fontId="18" fillId="0" borderId="2" xfId="7" applyFont="1" applyBorder="1" applyAlignment="1">
      <alignment horizontal="left" vertical="center" wrapText="1"/>
    </xf>
    <xf numFmtId="14" fontId="18" fillId="0" borderId="2" xfId="7" applyNumberFormat="1" applyFont="1" applyBorder="1" applyAlignment="1">
      <alignment horizontal="center" vertical="center" wrapText="1"/>
    </xf>
    <xf numFmtId="0" fontId="18" fillId="0" borderId="2" xfId="7" applyFont="1" applyBorder="1" applyAlignment="1">
      <alignment horizontal="center" vertical="center" wrapText="1"/>
    </xf>
    <xf numFmtId="49" fontId="25" fillId="0" borderId="1" xfId="7" applyNumberFormat="1" applyFont="1" applyFill="1" applyBorder="1" applyAlignment="1">
      <alignment horizontal="center" vertical="center"/>
    </xf>
    <xf numFmtId="49" fontId="25" fillId="0" borderId="18" xfId="7" applyNumberFormat="1" applyFont="1" applyBorder="1" applyAlignment="1">
      <alignment horizontal="center" vertical="center"/>
    </xf>
    <xf numFmtId="0" fontId="14" fillId="0" borderId="0" xfId="10" applyAlignment="1">
      <alignment vertical="center"/>
    </xf>
    <xf numFmtId="0" fontId="0" fillId="0" borderId="2" xfId="0" applyBorder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0" fillId="0" borderId="2" xfId="0" applyBorder="1" applyAlignment="1">
      <alignment wrapText="1"/>
    </xf>
    <xf numFmtId="0" fontId="30" fillId="3" borderId="2" xfId="0" applyFont="1" applyFill="1" applyBorder="1" applyAlignment="1" applyProtection="1">
      <alignment horizontal="center" vertical="center"/>
      <protection locked="0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49" fontId="31" fillId="3" borderId="2" xfId="26" applyNumberFormat="1" applyFont="1" applyFill="1" applyBorder="1" applyAlignment="1">
      <alignment horizontal="center" vertical="center"/>
    </xf>
    <xf numFmtId="9" fontId="30" fillId="3" borderId="2" xfId="0" applyNumberFormat="1" applyFont="1" applyFill="1" applyBorder="1" applyAlignment="1">
      <alignment horizontal="center" vertical="center" wrapText="1"/>
    </xf>
    <xf numFmtId="9" fontId="30" fillId="3" borderId="2" xfId="0" applyNumberFormat="1" applyFont="1" applyFill="1" applyBorder="1" applyAlignment="1">
      <alignment horizontal="center" vertical="center"/>
    </xf>
    <xf numFmtId="0" fontId="8" fillId="0" borderId="0" xfId="15" applyFont="1" applyAlignment="1">
      <alignment horizontal="left" vertical="center"/>
    </xf>
    <xf numFmtId="0" fontId="14" fillId="0" borderId="0" xfId="10"/>
    <xf numFmtId="0" fontId="12" fillId="0" borderId="1" xfId="19" applyFont="1" applyFill="1" applyBorder="1" applyAlignment="1">
      <alignment horizontal="center" vertical="center" wrapText="1"/>
    </xf>
    <xf numFmtId="0" fontId="8" fillId="0" borderId="2" xfId="19" applyFont="1" applyFill="1" applyBorder="1" applyAlignment="1">
      <alignment horizontal="center" vertical="center"/>
    </xf>
    <xf numFmtId="0" fontId="24" fillId="9" borderId="31" xfId="2" applyFont="1" applyFill="1" applyBorder="1" applyAlignment="1">
      <alignment horizontal="center" vertical="center"/>
    </xf>
    <xf numFmtId="0" fontId="11" fillId="9" borderId="31" xfId="2" applyFont="1" applyFill="1" applyBorder="1" applyAlignment="1">
      <alignment horizontal="center" vertical="center"/>
    </xf>
    <xf numFmtId="0" fontId="11" fillId="9" borderId="2" xfId="2" applyFont="1" applyFill="1" applyBorder="1" applyAlignment="1">
      <alignment horizontal="center" vertical="center" wrapText="1"/>
    </xf>
    <xf numFmtId="0" fontId="24" fillId="9" borderId="2" xfId="2" applyFont="1" applyFill="1" applyBorder="1" applyAlignment="1">
      <alignment horizontal="center" vertical="center" wrapText="1"/>
    </xf>
    <xf numFmtId="0" fontId="24" fillId="9" borderId="2" xfId="2" applyFont="1" applyFill="1" applyBorder="1" applyAlignment="1">
      <alignment horizontal="center" vertical="center"/>
    </xf>
    <xf numFmtId="0" fontId="9" fillId="10" borderId="4" xfId="15" applyFont="1" applyFill="1" applyBorder="1" applyAlignment="1">
      <alignment horizontal="center" vertical="center"/>
    </xf>
    <xf numFmtId="0" fontId="14" fillId="0" borderId="2" xfId="10" applyFont="1" applyBorder="1" applyAlignment="1">
      <alignment horizontal="left"/>
    </xf>
    <xf numFmtId="0" fontId="14" fillId="0" borderId="2" xfId="10" applyFont="1" applyBorder="1" applyAlignment="1">
      <alignment horizontal="left" wrapText="1"/>
    </xf>
    <xf numFmtId="10" fontId="0" fillId="0" borderId="0" xfId="0" applyNumberFormat="1"/>
    <xf numFmtId="0" fontId="24" fillId="9" borderId="40" xfId="2" applyFont="1" applyFill="1" applyBorder="1" applyAlignment="1">
      <alignment vertical="center" wrapText="1"/>
    </xf>
    <xf numFmtId="0" fontId="24" fillId="9" borderId="0" xfId="2" applyFont="1" applyFill="1" applyBorder="1" applyAlignment="1">
      <alignment vertical="center" wrapText="1"/>
    </xf>
    <xf numFmtId="0" fontId="16" fillId="3" borderId="7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9" xfId="5" applyFont="1" applyFill="1" applyBorder="1" applyAlignment="1">
      <alignment horizontal="center" vertical="center"/>
    </xf>
    <xf numFmtId="0" fontId="17" fillId="3" borderId="7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left" vertical="center"/>
    </xf>
    <xf numFmtId="0" fontId="20" fillId="5" borderId="2" xfId="8" applyFont="1" applyFill="1" applyBorder="1" applyAlignment="1">
      <alignment horizontal="center" vertical="center" wrapText="1"/>
    </xf>
    <xf numFmtId="0" fontId="20" fillId="5" borderId="2" xfId="8" applyFont="1" applyFill="1" applyBorder="1" applyAlignment="1">
      <alignment horizontal="center" vertical="top" wrapText="1"/>
    </xf>
    <xf numFmtId="0" fontId="7" fillId="4" borderId="8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center" vertical="center" wrapText="1"/>
    </xf>
    <xf numFmtId="0" fontId="20" fillId="5" borderId="27" xfId="8" applyFont="1" applyFill="1" applyBorder="1" applyAlignment="1">
      <alignment horizontal="center" vertical="top" wrapText="1"/>
    </xf>
    <xf numFmtId="0" fontId="8" fillId="0" borderId="2" xfId="6" applyFont="1" applyBorder="1" applyAlignment="1">
      <alignment horizontal="left" vertical="center"/>
    </xf>
    <xf numFmtId="14" fontId="8" fillId="0" borderId="2" xfId="6" applyNumberFormat="1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left" vertical="center"/>
    </xf>
    <xf numFmtId="0" fontId="13" fillId="4" borderId="0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20" fillId="5" borderId="25" xfId="8" applyFont="1" applyFill="1" applyBorder="1" applyAlignment="1">
      <alignment horizontal="center" vertical="center" wrapText="1"/>
    </xf>
    <xf numFmtId="0" fontId="20" fillId="5" borderId="18" xfId="8" applyFont="1" applyFill="1" applyBorder="1" applyAlignment="1">
      <alignment horizontal="center" vertical="center" wrapText="1"/>
    </xf>
    <xf numFmtId="0" fontId="20" fillId="5" borderId="24" xfId="8" applyFont="1" applyFill="1" applyBorder="1" applyAlignment="1">
      <alignment horizontal="center" vertical="top" wrapText="1"/>
    </xf>
    <xf numFmtId="0" fontId="20" fillId="5" borderId="23" xfId="8" applyFont="1" applyFill="1" applyBorder="1" applyAlignment="1">
      <alignment horizontal="center" vertical="top" wrapText="1"/>
    </xf>
    <xf numFmtId="0" fontId="20" fillId="5" borderId="22" xfId="8" applyFont="1" applyFill="1" applyBorder="1" applyAlignment="1">
      <alignment horizontal="center" vertical="top" wrapText="1"/>
    </xf>
    <xf numFmtId="0" fontId="20" fillId="5" borderId="21" xfId="8" applyFont="1" applyFill="1" applyBorder="1" applyAlignment="1">
      <alignment horizontal="center" vertical="center" wrapText="1"/>
    </xf>
    <xf numFmtId="0" fontId="20" fillId="5" borderId="20" xfId="8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9" fontId="30" fillId="3" borderId="3" xfId="0" applyNumberFormat="1" applyFont="1" applyFill="1" applyBorder="1" applyAlignment="1">
      <alignment horizontal="center" vertical="center"/>
    </xf>
    <xf numFmtId="9" fontId="30" fillId="3" borderId="4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14" fillId="0" borderId="3" xfId="18" applyFont="1" applyBorder="1" applyAlignment="1">
      <alignment horizontal="center" vertical="center"/>
    </xf>
    <xf numFmtId="0" fontId="14" fillId="0" borderId="4" xfId="18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8" fillId="4" borderId="0" xfId="19" applyFont="1" applyFill="1" applyBorder="1" applyAlignment="1">
      <alignment horizontal="center" vertical="center"/>
    </xf>
    <xf numFmtId="49" fontId="29" fillId="0" borderId="1" xfId="26" applyNumberFormat="1" applyFont="1" applyFill="1" applyBorder="1" applyAlignment="1">
      <alignment horizontal="center" vertical="center"/>
    </xf>
    <xf numFmtId="49" fontId="29" fillId="0" borderId="2" xfId="26" applyNumberFormat="1" applyFont="1" applyFill="1" applyBorder="1" applyAlignment="1">
      <alignment horizontal="center" vertical="center"/>
    </xf>
    <xf numFmtId="49" fontId="29" fillId="0" borderId="5" xfId="26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49" fontId="13" fillId="4" borderId="8" xfId="1" applyNumberFormat="1" applyFont="1" applyFill="1" applyBorder="1" applyAlignment="1">
      <alignment horizontal="center" vertical="center"/>
    </xf>
    <xf numFmtId="0" fontId="24" fillId="9" borderId="40" xfId="2" applyFont="1" applyFill="1" applyBorder="1" applyAlignment="1">
      <alignment horizontal="center" vertical="center" wrapText="1"/>
    </xf>
    <xf numFmtId="0" fontId="24" fillId="9" borderId="0" xfId="2" applyFont="1" applyFill="1" applyBorder="1" applyAlignment="1">
      <alignment horizontal="center" vertical="center" wrapText="1"/>
    </xf>
    <xf numFmtId="0" fontId="13" fillId="4" borderId="8" xfId="19" applyFont="1" applyFill="1" applyBorder="1" applyAlignment="1">
      <alignment horizontal="center" vertical="center"/>
    </xf>
    <xf numFmtId="0" fontId="7" fillId="4" borderId="12" xfId="19" applyFont="1" applyFill="1" applyBorder="1" applyAlignment="1">
      <alignment horizontal="center" vertical="center"/>
    </xf>
    <xf numFmtId="0" fontId="7" fillId="4" borderId="13" xfId="19" applyFont="1" applyFill="1" applyBorder="1" applyAlignment="1">
      <alignment horizontal="center" vertical="center"/>
    </xf>
    <xf numFmtId="0" fontId="7" fillId="4" borderId="33" xfId="19" applyFont="1" applyFill="1" applyBorder="1" applyAlignment="1">
      <alignment horizontal="center" vertical="center"/>
    </xf>
    <xf numFmtId="0" fontId="7" fillId="4" borderId="19" xfId="19" applyFont="1" applyFill="1" applyBorder="1" applyAlignment="1">
      <alignment horizontal="center" vertical="center"/>
    </xf>
    <xf numFmtId="0" fontId="7" fillId="4" borderId="34" xfId="19" applyFont="1" applyFill="1" applyBorder="1" applyAlignment="1">
      <alignment horizontal="center" vertical="center"/>
    </xf>
    <xf numFmtId="0" fontId="12" fillId="0" borderId="35" xfId="19" applyFont="1" applyFill="1" applyBorder="1" applyAlignment="1">
      <alignment horizontal="left" vertical="center" wrapText="1"/>
    </xf>
    <xf numFmtId="0" fontId="8" fillId="0" borderId="36" xfId="19" applyFont="1" applyFill="1" applyBorder="1" applyAlignment="1">
      <alignment horizontal="left" vertical="center" wrapText="1"/>
    </xf>
    <xf numFmtId="0" fontId="8" fillId="0" borderId="6" xfId="19" applyFont="1" applyFill="1" applyBorder="1" applyAlignment="1">
      <alignment horizontal="left" vertical="center" wrapText="1"/>
    </xf>
    <xf numFmtId="0" fontId="32" fillId="0" borderId="37" xfId="19" applyFont="1" applyFill="1" applyBorder="1" applyAlignment="1">
      <alignment horizontal="left" vertical="top" wrapText="1"/>
    </xf>
    <xf numFmtId="0" fontId="32" fillId="0" borderId="32" xfId="19" applyFont="1" applyFill="1" applyBorder="1" applyAlignment="1">
      <alignment horizontal="left" vertical="top" wrapText="1"/>
    </xf>
    <xf numFmtId="0" fontId="32" fillId="0" borderId="38" xfId="19" applyFont="1" applyFill="1" applyBorder="1" applyAlignment="1">
      <alignment horizontal="left" vertical="top" wrapText="1"/>
    </xf>
    <xf numFmtId="0" fontId="13" fillId="4" borderId="7" xfId="19" applyFont="1" applyFill="1" applyBorder="1" applyAlignment="1">
      <alignment horizontal="center" vertical="center"/>
    </xf>
    <xf numFmtId="0" fontId="13" fillId="4" borderId="0" xfId="19" applyFont="1" applyFill="1" applyBorder="1" applyAlignment="1">
      <alignment horizontal="center" vertical="center"/>
    </xf>
    <xf numFmtId="0" fontId="32" fillId="0" borderId="42" xfId="19" applyFont="1" applyFill="1" applyBorder="1" applyAlignment="1">
      <alignment horizontal="left" vertical="top" wrapText="1"/>
    </xf>
    <xf numFmtId="0" fontId="13" fillId="4" borderId="2" xfId="19" applyFont="1" applyFill="1" applyBorder="1" applyAlignment="1">
      <alignment horizontal="center" vertical="center"/>
    </xf>
    <xf numFmtId="0" fontId="12" fillId="0" borderId="2" xfId="19" applyFont="1" applyFill="1" applyBorder="1" applyAlignment="1">
      <alignment horizontal="center" vertical="center" wrapText="1"/>
    </xf>
    <xf numFmtId="0" fontId="12" fillId="0" borderId="2" xfId="19" applyFont="1" applyFill="1" applyBorder="1" applyAlignment="1">
      <alignment horizontal="left" vertical="center" wrapText="1"/>
    </xf>
    <xf numFmtId="0" fontId="11" fillId="9" borderId="2" xfId="2" applyFont="1" applyFill="1" applyBorder="1" applyAlignment="1">
      <alignment horizontal="center" vertical="center"/>
    </xf>
    <xf numFmtId="0" fontId="24" fillId="9" borderId="2" xfId="2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/>
    </xf>
    <xf numFmtId="0" fontId="0" fillId="12" borderId="2" xfId="0" applyFill="1" applyBorder="1"/>
    <xf numFmtId="0" fontId="33" fillId="12" borderId="2" xfId="0" applyFont="1" applyFill="1" applyBorder="1"/>
    <xf numFmtId="0" fontId="14" fillId="0" borderId="2" xfId="0" applyFont="1" applyBorder="1" applyAlignment="1">
      <alignment vertical="center"/>
    </xf>
    <xf numFmtId="0" fontId="8" fillId="12" borderId="2" xfId="15" applyFont="1" applyFill="1" applyBorder="1" applyAlignment="1">
      <alignment horizontal="center" vertical="center"/>
    </xf>
    <xf numFmtId="0" fontId="34" fillId="12" borderId="2" xfId="15" applyFont="1" applyFill="1" applyBorder="1" applyAlignment="1">
      <alignment horizontal="left" vertical="center" wrapText="1"/>
    </xf>
    <xf numFmtId="0" fontId="12" fillId="12" borderId="2" xfId="15" applyFont="1" applyFill="1" applyBorder="1" applyAlignment="1">
      <alignment horizontal="center" vertical="center" wrapText="1"/>
    </xf>
    <xf numFmtId="0" fontId="8" fillId="12" borderId="2" xfId="15" applyFont="1" applyFill="1" applyBorder="1" applyAlignment="1">
      <alignment horizontal="center" vertical="center" wrapText="1"/>
    </xf>
    <xf numFmtId="0" fontId="14" fillId="3" borderId="2" xfId="15" applyFont="1" applyFill="1" applyBorder="1" applyAlignment="1">
      <alignment horizontal="center" vertical="center"/>
    </xf>
    <xf numFmtId="0" fontId="14" fillId="3" borderId="2" xfId="15" applyFont="1" applyFill="1" applyBorder="1" applyAlignment="1">
      <alignment horizontal="left" vertical="center"/>
    </xf>
    <xf numFmtId="0" fontId="14" fillId="3" borderId="2" xfId="15" applyFont="1" applyFill="1" applyBorder="1" applyAlignment="1">
      <alignment vertical="center" wrapText="1"/>
    </xf>
    <xf numFmtId="0" fontId="14" fillId="3" borderId="2" xfId="15" applyFont="1" applyFill="1" applyBorder="1">
      <alignment vertical="center"/>
    </xf>
    <xf numFmtId="0" fontId="14" fillId="3" borderId="3" xfId="15" applyFont="1" applyFill="1" applyBorder="1" applyAlignment="1">
      <alignment horizontal="left" vertical="center" wrapText="1"/>
    </xf>
    <xf numFmtId="0" fontId="14" fillId="3" borderId="2" xfId="15" applyFont="1" applyFill="1" applyBorder="1" applyAlignment="1">
      <alignment horizontal="left" vertical="center" wrapText="1"/>
    </xf>
    <xf numFmtId="0" fontId="14" fillId="3" borderId="39" xfId="15" applyFont="1" applyFill="1" applyBorder="1" applyAlignment="1">
      <alignment horizontal="left" vertical="center" wrapText="1"/>
    </xf>
    <xf numFmtId="0" fontId="14" fillId="3" borderId="4" xfId="15" applyFont="1" applyFill="1" applyBorder="1" applyAlignment="1">
      <alignment horizontal="left" vertical="center" wrapText="1"/>
    </xf>
    <xf numFmtId="0" fontId="14" fillId="3" borderId="2" xfId="15" applyFont="1" applyFill="1" applyBorder="1" applyAlignment="1">
      <alignment horizontal="center" vertical="center" wrapText="1"/>
    </xf>
    <xf numFmtId="0" fontId="14" fillId="3" borderId="2" xfId="15" applyFont="1" applyFill="1" applyBorder="1" applyAlignment="1">
      <alignment vertical="center"/>
    </xf>
    <xf numFmtId="0" fontId="14" fillId="0" borderId="2" xfId="10" applyFont="1" applyBorder="1"/>
    <xf numFmtId="0" fontId="14" fillId="0" borderId="2" xfId="10" applyFont="1" applyBorder="1" applyAlignment="1">
      <alignment horizontal="center"/>
    </xf>
    <xf numFmtId="0" fontId="14" fillId="0" borderId="2" xfId="0" applyFont="1" applyBorder="1"/>
    <xf numFmtId="0" fontId="14" fillId="0" borderId="2" xfId="15" applyFont="1" applyBorder="1" applyAlignment="1">
      <alignment horizontal="center" vertical="center"/>
    </xf>
    <xf numFmtId="0" fontId="14" fillId="0" borderId="2" xfId="15" applyFont="1" applyBorder="1" applyAlignment="1">
      <alignment horizontal="left" vertical="center"/>
    </xf>
    <xf numFmtId="0" fontId="14" fillId="0" borderId="2" xfId="15" applyFont="1" applyFill="1" applyBorder="1" applyAlignment="1">
      <alignment vertical="center" wrapText="1"/>
    </xf>
    <xf numFmtId="0" fontId="14" fillId="0" borderId="3" xfId="15" applyFont="1" applyFill="1" applyBorder="1" applyAlignment="1">
      <alignment horizontal="left" vertical="center" wrapText="1"/>
    </xf>
    <xf numFmtId="0" fontId="14" fillId="0" borderId="4" xfId="15" applyFont="1" applyFill="1" applyBorder="1" applyAlignment="1">
      <alignment horizontal="left" vertical="center" wrapText="1"/>
    </xf>
    <xf numFmtId="0" fontId="14" fillId="0" borderId="2" xfId="15" applyFont="1" applyFill="1" applyBorder="1" applyAlignment="1">
      <alignment horizontal="left" vertical="center" wrapText="1"/>
    </xf>
    <xf numFmtId="0" fontId="37" fillId="12" borderId="2" xfId="10" applyFont="1" applyFill="1" applyBorder="1" applyAlignment="1">
      <alignment horizontal="center"/>
    </xf>
    <xf numFmtId="0" fontId="37" fillId="12" borderId="2" xfId="10" applyFont="1" applyFill="1" applyBorder="1"/>
    <xf numFmtId="0" fontId="14" fillId="3" borderId="2" xfId="10" applyFont="1" applyFill="1" applyBorder="1" applyAlignment="1">
      <alignment horizontal="center"/>
    </xf>
    <xf numFmtId="0" fontId="14" fillId="3" borderId="2" xfId="10" applyFont="1" applyFill="1" applyBorder="1"/>
    <xf numFmtId="0" fontId="0" fillId="3" borderId="0" xfId="0" applyFill="1"/>
    <xf numFmtId="0" fontId="14" fillId="0" borderId="2" xfId="5" applyFont="1" applyBorder="1" applyAlignment="1">
      <alignment horizontal="center" vertical="center"/>
    </xf>
    <xf numFmtId="0" fontId="14" fillId="0" borderId="2" xfId="5" applyFont="1" applyBorder="1" applyAlignment="1">
      <alignment horizontal="left" vertical="center"/>
    </xf>
    <xf numFmtId="0" fontId="14" fillId="0" borderId="3" xfId="15" applyFont="1" applyBorder="1" applyAlignment="1">
      <alignment horizontal="left" vertical="center" wrapText="1"/>
    </xf>
    <xf numFmtId="0" fontId="14" fillId="0" borderId="2" xfId="15" applyFont="1" applyBorder="1" applyAlignment="1">
      <alignment horizontal="left" vertical="center" wrapText="1"/>
    </xf>
    <xf numFmtId="0" fontId="14" fillId="0" borderId="39" xfId="15" applyFont="1" applyBorder="1" applyAlignment="1">
      <alignment horizontal="left" vertical="center" wrapText="1"/>
    </xf>
    <xf numFmtId="0" fontId="14" fillId="0" borderId="4" xfId="15" applyFont="1" applyBorder="1" applyAlignment="1">
      <alignment horizontal="left" vertical="center" wrapText="1"/>
    </xf>
    <xf numFmtId="0" fontId="14" fillId="0" borderId="0" xfId="5" applyFont="1" applyBorder="1" applyAlignment="1">
      <alignment horizontal="center" vertical="center"/>
    </xf>
    <xf numFmtId="0" fontId="29" fillId="12" borderId="0" xfId="0" applyFont="1" applyFill="1" applyBorder="1" applyAlignment="1">
      <alignment horizontal="center"/>
    </xf>
    <xf numFmtId="0" fontId="29" fillId="12" borderId="0" xfId="0" applyFont="1" applyFill="1" applyBorder="1"/>
    <xf numFmtId="0" fontId="29" fillId="12" borderId="0" xfId="0" applyFont="1" applyFill="1"/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0" fillId="0" borderId="2" xfId="0" applyFont="1" applyBorder="1"/>
    <xf numFmtId="0" fontId="0" fillId="0" borderId="0" xfId="0" applyFont="1"/>
    <xf numFmtId="0" fontId="8" fillId="0" borderId="2" xfId="5" applyFont="1" applyBorder="1" applyAlignment="1">
      <alignment horizontal="center" vertical="center"/>
    </xf>
    <xf numFmtId="0" fontId="14" fillId="0" borderId="2" xfId="15" applyFont="1" applyBorder="1" applyAlignment="1">
      <alignment horizontal="left" vertical="center" wrapText="1"/>
    </xf>
    <xf numFmtId="0" fontId="30" fillId="0" borderId="3" xfId="15" applyFont="1" applyBorder="1" applyAlignment="1">
      <alignment vertical="top" wrapText="1"/>
    </xf>
    <xf numFmtId="0" fontId="14" fillId="0" borderId="39" xfId="15" applyFont="1" applyBorder="1" applyAlignment="1">
      <alignment vertical="top" wrapText="1"/>
    </xf>
    <xf numFmtId="0" fontId="14" fillId="12" borderId="2" xfId="10" applyFill="1" applyBorder="1" applyAlignment="1">
      <alignment horizontal="center"/>
    </xf>
    <xf numFmtId="0" fontId="14" fillId="12" borderId="2" xfId="10" applyFill="1" applyBorder="1"/>
    <xf numFmtId="0" fontId="33" fillId="12" borderId="2" xfId="10" applyFont="1" applyFill="1" applyBorder="1"/>
    <xf numFmtId="0" fontId="14" fillId="0" borderId="3" xfId="15" applyFont="1" applyBorder="1" applyAlignment="1">
      <alignment horizontal="left" vertical="top" wrapText="1"/>
    </xf>
    <xf numFmtId="0" fontId="36" fillId="6" borderId="2" xfId="0" applyFont="1" applyFill="1" applyBorder="1" applyAlignment="1">
      <alignment horizontal="center" vertical="center"/>
    </xf>
    <xf numFmtId="0" fontId="14" fillId="0" borderId="4" xfId="15" applyFont="1" applyBorder="1" applyAlignment="1">
      <alignment horizontal="left" vertical="top" wrapText="1"/>
    </xf>
    <xf numFmtId="0" fontId="0" fillId="0" borderId="0" xfId="0" applyFill="1" applyBorder="1"/>
    <xf numFmtId="0" fontId="14" fillId="3" borderId="2" xfId="10" applyFont="1" applyFill="1" applyBorder="1" applyAlignment="1">
      <alignment horizontal="left"/>
    </xf>
    <xf numFmtId="0" fontId="14" fillId="0" borderId="2" xfId="15" applyFont="1" applyBorder="1" applyAlignment="1">
      <alignment horizontal="left" vertical="top" wrapText="1"/>
    </xf>
    <xf numFmtId="0" fontId="14" fillId="0" borderId="39" xfId="15" applyFont="1" applyBorder="1" applyAlignment="1">
      <alignment horizontal="left" vertical="top" wrapText="1"/>
    </xf>
    <xf numFmtId="0" fontId="7" fillId="4" borderId="2" xfId="19" applyFont="1" applyFill="1" applyBorder="1" applyAlignment="1">
      <alignment horizontal="center" vertical="center"/>
    </xf>
    <xf numFmtId="0" fontId="9" fillId="10" borderId="2" xfId="13" applyFont="1" applyFill="1" applyBorder="1" applyAlignment="1">
      <alignment horizontal="center" vertical="center"/>
    </xf>
    <xf numFmtId="0" fontId="32" fillId="10" borderId="2" xfId="13" applyFont="1" applyFill="1" applyBorder="1" applyAlignment="1">
      <alignment vertical="center" wrapText="1"/>
    </xf>
    <xf numFmtId="0" fontId="9" fillId="10" borderId="2" xfId="13" applyFont="1" applyFill="1" applyBorder="1" applyAlignment="1">
      <alignment vertical="center" wrapText="1"/>
    </xf>
    <xf numFmtId="0" fontId="14" fillId="0" borderId="2" xfId="10" applyBorder="1"/>
    <xf numFmtId="0" fontId="9" fillId="10" borderId="2" xfId="13" applyFont="1" applyFill="1" applyBorder="1" applyAlignment="1">
      <alignment horizontal="center" vertical="center" wrapText="1"/>
    </xf>
    <xf numFmtId="0" fontId="37" fillId="10" borderId="2" xfId="13" applyFont="1" applyFill="1" applyBorder="1" applyAlignment="1">
      <alignment horizontal="center" vertical="center"/>
    </xf>
    <xf numFmtId="0" fontId="37" fillId="10" borderId="2" xfId="13" applyFont="1" applyFill="1" applyBorder="1" applyAlignment="1">
      <alignment vertical="center" wrapText="1"/>
    </xf>
    <xf numFmtId="0" fontId="37" fillId="10" borderId="2" xfId="13" applyFont="1" applyFill="1" applyBorder="1" applyAlignment="1">
      <alignment horizontal="center" vertical="center" wrapText="1"/>
    </xf>
    <xf numFmtId="0" fontId="14" fillId="0" borderId="2" xfId="13" applyFont="1" applyBorder="1" applyAlignment="1">
      <alignment horizontal="center" vertical="center"/>
    </xf>
    <xf numFmtId="0" fontId="14" fillId="0" borderId="2" xfId="13" applyFont="1" applyBorder="1" applyAlignment="1">
      <alignment vertical="center" wrapText="1"/>
    </xf>
    <xf numFmtId="0" fontId="14" fillId="0" borderId="0" xfId="13" applyFont="1" applyBorder="1" applyAlignment="1">
      <alignment horizontal="center" vertical="center"/>
    </xf>
    <xf numFmtId="0" fontId="14" fillId="0" borderId="2" xfId="13" applyFont="1" applyBorder="1" applyAlignment="1">
      <alignment vertical="center"/>
    </xf>
    <xf numFmtId="0" fontId="14" fillId="0" borderId="2" xfId="13" applyFont="1" applyBorder="1" applyAlignment="1">
      <alignment horizontal="left" vertical="center" wrapText="1"/>
    </xf>
    <xf numFmtId="0" fontId="14" fillId="0" borderId="2" xfId="13" applyFont="1" applyFill="1" applyBorder="1" applyAlignment="1">
      <alignment vertical="center" wrapText="1"/>
    </xf>
    <xf numFmtId="0" fontId="14" fillId="0" borderId="2" xfId="13" applyFont="1" applyBorder="1" applyAlignment="1">
      <alignment horizontal="center" vertical="center" wrapText="1"/>
    </xf>
    <xf numFmtId="0" fontId="14" fillId="0" borderId="2" xfId="13" applyFont="1" applyBorder="1" applyAlignment="1">
      <alignment horizontal="left" vertical="center" wrapText="1"/>
    </xf>
    <xf numFmtId="0" fontId="24" fillId="9" borderId="5" xfId="2" applyFont="1" applyFill="1" applyBorder="1" applyAlignment="1">
      <alignment horizontal="center" vertical="center" wrapText="1"/>
    </xf>
    <xf numFmtId="0" fontId="24" fillId="9" borderId="6" xfId="2" applyFont="1" applyFill="1" applyBorder="1" applyAlignment="1">
      <alignment horizontal="center" vertical="center" wrapText="1"/>
    </xf>
    <xf numFmtId="0" fontId="24" fillId="9" borderId="36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13" borderId="2" xfId="0" applyNumberFormat="1" applyFill="1" applyBorder="1" applyAlignment="1">
      <alignment horizontal="center" vertical="center"/>
    </xf>
    <xf numFmtId="10" fontId="14" fillId="0" borderId="2" xfId="13" applyNumberFormat="1" applyFont="1" applyBorder="1" applyAlignment="1">
      <alignment horizontal="left" vertical="center" wrapText="1"/>
    </xf>
    <xf numFmtId="0" fontId="14" fillId="0" borderId="2" xfId="13" applyNumberFormat="1" applyFont="1" applyBorder="1" applyAlignment="1">
      <alignment horizontal="left" vertical="center" wrapText="1"/>
    </xf>
    <xf numFmtId="0" fontId="8" fillId="3" borderId="0" xfId="15" applyFont="1" applyFill="1">
      <alignment vertical="center"/>
    </xf>
    <xf numFmtId="0" fontId="14" fillId="3" borderId="0" xfId="10" applyFill="1"/>
    <xf numFmtId="0" fontId="14" fillId="3" borderId="0" xfId="10" applyFont="1" applyFill="1" applyAlignment="1">
      <alignment horizontal="center"/>
    </xf>
    <xf numFmtId="0" fontId="9" fillId="10" borderId="2" xfId="5" applyFont="1" applyFill="1" applyBorder="1" applyAlignment="1">
      <alignment horizontal="center" vertical="center"/>
    </xf>
    <xf numFmtId="0" fontId="9" fillId="10" borderId="2" xfId="5" applyFont="1" applyFill="1" applyBorder="1" applyAlignment="1">
      <alignment horizontal="left" vertical="center"/>
    </xf>
    <xf numFmtId="0" fontId="32" fillId="10" borderId="2" xfId="5" applyFont="1" applyFill="1" applyBorder="1" applyAlignment="1">
      <alignment vertical="center" wrapText="1"/>
    </xf>
    <xf numFmtId="0" fontId="19" fillId="0" borderId="2" xfId="5" applyFont="1" applyFill="1" applyBorder="1" applyAlignment="1">
      <alignment horizontal="left" vertical="center"/>
    </xf>
    <xf numFmtId="0" fontId="8" fillId="0" borderId="2" xfId="5" applyFont="1" applyFill="1" applyBorder="1">
      <alignment vertical="center"/>
    </xf>
    <xf numFmtId="0" fontId="9" fillId="0" borderId="2" xfId="5" applyFont="1" applyFill="1" applyBorder="1" applyAlignment="1">
      <alignment vertical="center"/>
    </xf>
    <xf numFmtId="49" fontId="13" fillId="4" borderId="12" xfId="1" applyNumberFormat="1" applyFont="1" applyFill="1" applyBorder="1" applyAlignment="1">
      <alignment horizontal="center" vertical="center"/>
    </xf>
    <xf numFmtId="49" fontId="13" fillId="4" borderId="33" xfId="1" applyNumberFormat="1" applyFont="1" applyFill="1" applyBorder="1" applyAlignment="1">
      <alignment horizontal="center" vertical="center"/>
    </xf>
    <xf numFmtId="49" fontId="13" fillId="4" borderId="19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4" fillId="0" borderId="2" xfId="5" applyFont="1" applyFill="1" applyBorder="1" applyAlignment="1">
      <alignment horizontal="left" vertical="center" wrapText="1"/>
    </xf>
    <xf numFmtId="0" fontId="14" fillId="0" borderId="2" xfId="5" applyFont="1" applyFill="1" applyBorder="1" applyAlignment="1">
      <alignment vertical="center" wrapText="1"/>
    </xf>
    <xf numFmtId="0" fontId="14" fillId="0" borderId="2" xfId="5" applyFont="1" applyFill="1" applyBorder="1" applyAlignment="1">
      <alignment vertical="center"/>
    </xf>
    <xf numFmtId="0" fontId="38" fillId="0" borderId="2" xfId="5" applyFont="1" applyFill="1" applyBorder="1" applyAlignment="1">
      <alignment horizontal="left" vertical="center"/>
    </xf>
    <xf numFmtId="0" fontId="14" fillId="0" borderId="2" xfId="5" applyFont="1" applyFill="1" applyBorder="1">
      <alignment vertical="center"/>
    </xf>
    <xf numFmtId="0" fontId="37" fillId="0" borderId="2" xfId="5" applyFont="1" applyFill="1" applyBorder="1" applyAlignment="1">
      <alignment vertical="center"/>
    </xf>
    <xf numFmtId="0" fontId="14" fillId="0" borderId="2" xfId="5" applyFont="1" applyBorder="1" applyAlignment="1">
      <alignment horizontal="center" vertical="center"/>
    </xf>
    <xf numFmtId="0" fontId="14" fillId="0" borderId="2" xfId="5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vertical="center" wrapText="1"/>
    </xf>
    <xf numFmtId="0" fontId="14" fillId="0" borderId="2" xfId="5" applyFont="1" applyFill="1" applyBorder="1" applyAlignment="1">
      <alignment horizontal="left" vertical="center" wrapText="1"/>
    </xf>
    <xf numFmtId="0" fontId="14" fillId="0" borderId="2" xfId="5" applyFont="1" applyFill="1" applyBorder="1" applyAlignment="1">
      <alignment horizontal="center" vertical="center"/>
    </xf>
    <xf numFmtId="0" fontId="30" fillId="0" borderId="2" xfId="5" applyFont="1" applyFill="1" applyBorder="1" applyAlignment="1">
      <alignment horizontal="left" vertical="center" wrapText="1"/>
    </xf>
    <xf numFmtId="0" fontId="8" fillId="0" borderId="2" xfId="5" applyFont="1" applyFill="1" applyBorder="1" applyAlignment="1">
      <alignment horizontal="left" vertical="center"/>
    </xf>
    <xf numFmtId="0" fontId="39" fillId="14" borderId="5" xfId="5" applyFont="1" applyFill="1" applyBorder="1" applyAlignment="1">
      <alignment horizontal="center" vertical="center" wrapText="1"/>
    </xf>
    <xf numFmtId="0" fontId="39" fillId="14" borderId="36" xfId="5" applyFont="1" applyFill="1" applyBorder="1" applyAlignment="1">
      <alignment horizontal="center" vertical="center" wrapText="1"/>
    </xf>
    <xf numFmtId="0" fontId="39" fillId="14" borderId="6" xfId="5" applyFont="1" applyFill="1" applyBorder="1" applyAlignment="1">
      <alignment horizontal="center" vertical="center" wrapText="1"/>
    </xf>
    <xf numFmtId="0" fontId="40" fillId="3" borderId="2" xfId="5" applyFont="1" applyFill="1" applyBorder="1" applyAlignment="1">
      <alignment horizontal="left" vertical="center"/>
    </xf>
    <xf numFmtId="0" fontId="11" fillId="9" borderId="3" xfId="2" applyFont="1" applyFill="1" applyBorder="1" applyAlignment="1">
      <alignment horizontal="center" vertical="center" wrapText="1"/>
    </xf>
    <xf numFmtId="0" fontId="24" fillId="9" borderId="5" xfId="2" applyFont="1" applyFill="1" applyBorder="1" applyAlignment="1">
      <alignment horizontal="center" vertical="center" wrapText="1"/>
    </xf>
    <xf numFmtId="0" fontId="9" fillId="10" borderId="5" xfId="5" applyFont="1" applyFill="1" applyBorder="1" applyAlignment="1">
      <alignment horizontal="center" vertical="center"/>
    </xf>
    <xf numFmtId="0" fontId="9" fillId="10" borderId="36" xfId="5" applyFont="1" applyFill="1" applyBorder="1" applyAlignment="1">
      <alignment horizontal="center" vertical="center"/>
    </xf>
    <xf numFmtId="0" fontId="14" fillId="0" borderId="2" xfId="5" applyFont="1" applyBorder="1" applyAlignment="1">
      <alignment vertical="center" wrapText="1"/>
    </xf>
    <xf numFmtId="0" fontId="14" fillId="0" borderId="5" xfId="5" applyFont="1" applyBorder="1" applyAlignment="1">
      <alignment vertical="center" wrapText="1"/>
    </xf>
    <xf numFmtId="0" fontId="14" fillId="0" borderId="2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14" fillId="0" borderId="0" xfId="0" applyFont="1"/>
    <xf numFmtId="0" fontId="14" fillId="0" borderId="3" xfId="5" applyFont="1" applyBorder="1" applyAlignment="1">
      <alignment horizontal="center" vertical="center"/>
    </xf>
    <xf numFmtId="0" fontId="14" fillId="0" borderId="3" xfId="5" applyFont="1" applyBorder="1" applyAlignment="1">
      <alignment vertical="center"/>
    </xf>
    <xf numFmtId="0" fontId="14" fillId="0" borderId="3" xfId="5" applyFont="1" applyBorder="1" applyAlignment="1">
      <alignment horizontal="left" vertical="top" wrapText="1"/>
    </xf>
    <xf numFmtId="0" fontId="14" fillId="0" borderId="2" xfId="5" applyFont="1" applyBorder="1" applyAlignment="1">
      <alignment horizontal="left" vertical="center" wrapText="1"/>
    </xf>
    <xf numFmtId="0" fontId="14" fillId="0" borderId="5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4" fillId="0" borderId="39" xfId="5" applyFont="1" applyBorder="1" applyAlignment="1">
      <alignment horizontal="center" vertical="center"/>
    </xf>
    <xf numFmtId="0" fontId="14" fillId="0" borderId="39" xfId="5" applyFont="1" applyBorder="1" applyAlignment="1">
      <alignment horizontal="left" vertical="top" wrapText="1"/>
    </xf>
    <xf numFmtId="0" fontId="14" fillId="3" borderId="2" xfId="5" applyFont="1" applyFill="1" applyBorder="1" applyAlignment="1">
      <alignment vertical="center" wrapText="1"/>
    </xf>
    <xf numFmtId="0" fontId="41" fillId="0" borderId="2" xfId="15" applyFont="1" applyBorder="1" applyAlignment="1">
      <alignment horizontal="left" vertical="center" wrapText="1"/>
    </xf>
    <xf numFmtId="0" fontId="42" fillId="0" borderId="2" xfId="15" applyFont="1" applyFill="1" applyBorder="1" applyAlignment="1">
      <alignment horizontal="center" vertical="center" wrapText="1"/>
    </xf>
    <xf numFmtId="0" fontId="14" fillId="0" borderId="2" xfId="15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5" applyFont="1" applyFill="1" applyBorder="1" applyAlignment="1">
      <alignment horizontal="center" vertical="center"/>
    </xf>
    <xf numFmtId="0" fontId="14" fillId="0" borderId="2" xfId="15" applyFont="1" applyBorder="1" applyAlignment="1">
      <alignment vertical="center" wrapText="1"/>
    </xf>
    <xf numFmtId="0" fontId="14" fillId="0" borderId="2" xfId="15" applyFont="1" applyFill="1" applyBorder="1">
      <alignment vertical="center"/>
    </xf>
    <xf numFmtId="10" fontId="14" fillId="0" borderId="2" xfId="10" applyNumberFormat="1" applyFont="1" applyBorder="1" applyAlignment="1">
      <alignment horizontal="left"/>
    </xf>
    <xf numFmtId="0" fontId="14" fillId="11" borderId="2" xfId="10" applyFont="1" applyFill="1" applyBorder="1" applyAlignment="1">
      <alignment horizontal="left"/>
    </xf>
    <xf numFmtId="0" fontId="14" fillId="0" borderId="3" xfId="10" applyFont="1" applyBorder="1" applyAlignment="1">
      <alignment horizontal="left"/>
    </xf>
    <xf numFmtId="0" fontId="14" fillId="11" borderId="3" xfId="10" applyFont="1" applyFill="1" applyBorder="1" applyAlignment="1">
      <alignment horizontal="left"/>
    </xf>
    <xf numFmtId="0" fontId="14" fillId="0" borderId="2" xfId="15" applyFont="1" applyBorder="1" applyAlignment="1">
      <alignment vertical="center"/>
    </xf>
    <xf numFmtId="0" fontId="14" fillId="0" borderId="2" xfId="15" applyFont="1" applyBorder="1" applyAlignment="1">
      <alignment horizontal="center" vertical="center"/>
    </xf>
    <xf numFmtId="0" fontId="14" fillId="0" borderId="3" xfId="15" applyFont="1" applyBorder="1" applyAlignment="1">
      <alignment horizontal="left" vertical="center"/>
    </xf>
    <xf numFmtId="0" fontId="37" fillId="0" borderId="3" xfId="5" applyFont="1" applyBorder="1" applyAlignment="1">
      <alignment horizontal="center" vertical="center"/>
    </xf>
    <xf numFmtId="0" fontId="43" fillId="0" borderId="2" xfId="15" applyFont="1" applyBorder="1" applyAlignment="1">
      <alignment horizontal="center" vertical="center" wrapText="1"/>
    </xf>
    <xf numFmtId="0" fontId="14" fillId="0" borderId="4" xfId="15" applyFont="1" applyBorder="1" applyAlignment="1">
      <alignment horizontal="left" vertical="center"/>
    </xf>
    <xf numFmtId="0" fontId="37" fillId="0" borderId="39" xfId="5" applyFont="1" applyBorder="1" applyAlignment="1">
      <alignment horizontal="center" vertical="center"/>
    </xf>
    <xf numFmtId="0" fontId="37" fillId="0" borderId="2" xfId="15" applyFont="1" applyBorder="1" applyAlignment="1">
      <alignment vertical="center"/>
    </xf>
    <xf numFmtId="0" fontId="14" fillId="0" borderId="2" xfId="15" applyFont="1" applyBorder="1" applyAlignment="1">
      <alignment horizontal="left" vertical="center"/>
    </xf>
    <xf numFmtId="0" fontId="14" fillId="0" borderId="2" xfId="15" applyFont="1" applyBorder="1" applyAlignment="1">
      <alignment horizontal="center" vertical="center" wrapText="1"/>
    </xf>
    <xf numFmtId="0" fontId="14" fillId="0" borderId="5" xfId="15" applyFont="1" applyBorder="1" applyAlignment="1">
      <alignment horizontal="center" vertical="center"/>
    </xf>
    <xf numFmtId="0" fontId="14" fillId="0" borderId="6" xfId="15" applyFont="1" applyBorder="1" applyAlignment="1">
      <alignment horizontal="center" vertical="center"/>
    </xf>
    <xf numFmtId="10" fontId="14" fillId="0" borderId="2" xfId="15" applyNumberFormat="1" applyFont="1" applyBorder="1" applyAlignment="1">
      <alignment horizontal="left" vertical="center"/>
    </xf>
    <xf numFmtId="0" fontId="37" fillId="10" borderId="4" xfId="15" applyFont="1" applyFill="1" applyBorder="1" applyAlignment="1">
      <alignment horizontal="center" vertical="center"/>
    </xf>
    <xf numFmtId="0" fontId="37" fillId="10" borderId="41" xfId="15" applyFont="1" applyFill="1" applyBorder="1" applyAlignment="1">
      <alignment horizontal="left" vertical="center" wrapText="1"/>
    </xf>
    <xf numFmtId="0" fontId="37" fillId="10" borderId="38" xfId="15" applyFont="1" applyFill="1" applyBorder="1" applyAlignment="1">
      <alignment horizontal="left" vertical="center" wrapText="1"/>
    </xf>
    <xf numFmtId="0" fontId="14" fillId="0" borderId="3" xfId="15" applyFont="1" applyBorder="1" applyAlignment="1">
      <alignment horizontal="center" vertical="center" wrapText="1"/>
    </xf>
    <xf numFmtId="0" fontId="37" fillId="10" borderId="2" xfId="15" applyFont="1" applyFill="1" applyBorder="1" applyAlignment="1">
      <alignment horizontal="left" vertical="center" wrapText="1"/>
    </xf>
    <xf numFmtId="0" fontId="14" fillId="0" borderId="4" xfId="15" applyFont="1" applyBorder="1" applyAlignment="1">
      <alignment vertical="center" wrapText="1"/>
    </xf>
    <xf numFmtId="0" fontId="14" fillId="0" borderId="4" xfId="15" applyFont="1" applyBorder="1" applyAlignment="1">
      <alignment vertical="center"/>
    </xf>
    <xf numFmtId="0" fontId="14" fillId="0" borderId="4" xfId="15" applyFont="1" applyBorder="1" applyAlignment="1">
      <alignment horizontal="left" vertical="center"/>
    </xf>
    <xf numFmtId="0" fontId="14" fillId="0" borderId="5" xfId="15" applyFont="1" applyBorder="1" applyAlignment="1">
      <alignment vertical="center"/>
    </xf>
    <xf numFmtId="0" fontId="14" fillId="0" borderId="39" xfId="3" applyFont="1" applyBorder="1" applyAlignment="1">
      <alignment horizontal="center" vertical="center"/>
    </xf>
    <xf numFmtId="0" fontId="14" fillId="0" borderId="14" xfId="3" applyFont="1" applyBorder="1" applyAlignment="1">
      <alignment horizontal="left" vertical="center" wrapText="1"/>
    </xf>
    <xf numFmtId="0" fontId="14" fillId="0" borderId="3" xfId="4" applyFont="1" applyBorder="1" applyAlignment="1">
      <alignment horizontal="left" vertical="center" wrapText="1"/>
    </xf>
    <xf numFmtId="0" fontId="37" fillId="3" borderId="3" xfId="3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left" vertical="center" wrapText="1"/>
    </xf>
    <xf numFmtId="0" fontId="14" fillId="0" borderId="2" xfId="15" applyFont="1" applyFill="1" applyBorder="1" applyAlignment="1">
      <alignment horizontal="left" vertical="center"/>
    </xf>
    <xf numFmtId="0" fontId="14" fillId="0" borderId="39" xfId="3" applyFont="1" applyBorder="1" applyAlignment="1">
      <alignment horizontal="left" vertical="center" wrapText="1"/>
    </xf>
    <xf numFmtId="0" fontId="14" fillId="0" borderId="39" xfId="4" applyFont="1" applyBorder="1" applyAlignment="1">
      <alignment horizontal="left" vertical="center" wrapText="1"/>
    </xf>
    <xf numFmtId="0" fontId="37" fillId="3" borderId="39" xfId="3" applyFont="1" applyFill="1" applyBorder="1" applyAlignment="1">
      <alignment horizontal="center" vertical="center"/>
    </xf>
    <xf numFmtId="0" fontId="14" fillId="0" borderId="39" xfId="4" applyFont="1" applyFill="1" applyBorder="1" applyAlignment="1">
      <alignment horizontal="left" vertical="center" wrapText="1"/>
    </xf>
    <xf numFmtId="177" fontId="14" fillId="0" borderId="2" xfId="15" applyNumberFormat="1" applyFont="1" applyFill="1" applyBorder="1" applyAlignment="1">
      <alignment horizontal="left" vertical="center"/>
    </xf>
    <xf numFmtId="10" fontId="14" fillId="0" borderId="2" xfId="15" applyNumberFormat="1" applyFont="1" applyFill="1" applyBorder="1" applyAlignment="1">
      <alignment horizontal="left" vertical="center"/>
    </xf>
    <xf numFmtId="0" fontId="14" fillId="0" borderId="4" xfId="3" applyFont="1" applyBorder="1" applyAlignment="1">
      <alignment horizontal="center" vertical="center"/>
    </xf>
    <xf numFmtId="0" fontId="14" fillId="0" borderId="4" xfId="3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0" fontId="37" fillId="3" borderId="4" xfId="3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left" vertical="center" wrapText="1"/>
    </xf>
    <xf numFmtId="0" fontId="44" fillId="7" borderId="2" xfId="2" applyFont="1" applyFill="1" applyBorder="1" applyAlignment="1">
      <alignment vertical="center" wrapText="1"/>
    </xf>
    <xf numFmtId="0" fontId="44" fillId="7" borderId="40" xfId="2" applyFont="1" applyFill="1" applyBorder="1" applyAlignment="1">
      <alignment horizontal="left" vertical="center" wrapText="1"/>
    </xf>
    <xf numFmtId="0" fontId="44" fillId="7" borderId="0" xfId="2" applyFont="1" applyFill="1" applyBorder="1" applyAlignment="1">
      <alignment horizontal="left" vertical="center" wrapText="1"/>
    </xf>
  </cellXfs>
  <cellStyles count="27">
    <cellStyle name="Accent3 2" xfId="1"/>
    <cellStyle name="Accent3 2 2" xfId="19"/>
    <cellStyle name="Normal 2" xfId="3"/>
    <cellStyle name="Normal 2 2" xfId="5"/>
    <cellStyle name="Normal 2 2 2" xfId="12"/>
    <cellStyle name="Normal 2 3" xfId="4"/>
    <cellStyle name="Normal 2 3 2" xfId="15"/>
    <cellStyle name="Normal 2 3 3" xfId="9"/>
    <cellStyle name="Normal 2 3 3 2" xfId="13"/>
    <cellStyle name="Normal 2 3 4" xfId="11"/>
    <cellStyle name="Normal 2 4" xfId="6"/>
    <cellStyle name="Normal 2 4 2" xfId="21"/>
    <cellStyle name="Normal 2 5" xfId="16"/>
    <cellStyle name="Normal 2 6" xfId="17"/>
    <cellStyle name="Normal 2 6 2" xfId="14"/>
    <cellStyle name="Normal 2 6 2 2" xfId="20"/>
    <cellStyle name="Normal 2 6 2 3" xfId="22"/>
    <cellStyle name="Normal 3" xfId="18"/>
    <cellStyle name="Standard_SL(Template)_PF2010" xfId="7"/>
    <cellStyle name="常规" xfId="0" builtinId="0"/>
    <cellStyle name="常规 2" xfId="23"/>
    <cellStyle name="常规 2 3" xfId="8"/>
    <cellStyle name="常规 3" xfId="24"/>
    <cellStyle name="常规 4" xfId="25"/>
    <cellStyle name="常规 5" xfId="10"/>
    <cellStyle name="常规 7" xfId="26"/>
    <cellStyle name="常规 8" xfId="2"/>
  </cellStyles>
  <dxfs count="247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14</xdr:row>
      <xdr:rowOff>141515</xdr:rowOff>
    </xdr:from>
    <xdr:ext cx="4591957" cy="1628774"/>
    <xdr:pic>
      <xdr:nvPicPr>
        <xdr:cNvPr id="2" name="图片 2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9" y="2630715"/>
          <a:ext cx="4591957" cy="16287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FAW\30%20Deliverables\100813%20FAW%20Workshop%20deliverables\test%20matrix%20example%20FA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Specification&#9733;\GMWLAN\Diagnostics%20Test\GMW3110%20V1.6%20Test%20Result%20Template%20V1.0__19May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3;Specification&#9733;\GMWLAN\Diagnostics%20Test\GMW3110%20V1.6%20Test%20Result%20Template%20V1.0__19May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test matrix"/>
      <sheetName val="definitions"/>
      <sheetName val="change reques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>
        <row r="44">
          <cell r="B44" t="str">
            <v>OK</v>
          </cell>
        </row>
        <row r="45">
          <cell r="B45" t="str">
            <v>NOK</v>
          </cell>
        </row>
        <row r="46">
          <cell r="B46" t="str">
            <v>COK</v>
          </cell>
        </row>
        <row r="47">
          <cell r="B47" t="str">
            <v>open</v>
          </cell>
        </row>
        <row r="48">
          <cell r="B48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OK</v>
          </cell>
          <cell r="E4" t="str">
            <v>Timing</v>
          </cell>
        </row>
        <row r="5">
          <cell r="B5" t="str">
            <v>NOK</v>
          </cell>
          <cell r="E5" t="str">
            <v>Programming Requirements</v>
          </cell>
        </row>
        <row r="6">
          <cell r="B6" t="str">
            <v>COK</v>
          </cell>
          <cell r="E6" t="str">
            <v>Node Verification Procedure</v>
          </cell>
        </row>
        <row r="7">
          <cell r="B7" t="str">
            <v>open</v>
          </cell>
          <cell r="E7" t="str">
            <v>Read-DID implementation (physical addressing)</v>
          </cell>
        </row>
        <row r="8">
          <cell r="B8" t="str">
            <v>n/a</v>
          </cell>
          <cell r="E8" t="str">
            <v>Read-DID implementation (functional addressing)</v>
          </cell>
        </row>
        <row r="9">
          <cell r="E9" t="str">
            <v>Write-DID implementation (physical addressing)</v>
          </cell>
        </row>
        <row r="10">
          <cell r="E10" t="str">
            <v>Write-DID implementation (functional addressing)</v>
          </cell>
        </row>
        <row r="11">
          <cell r="C11" t="str">
            <v>$04 ClearDiagnosticOperation</v>
          </cell>
          <cell r="E11" t="str">
            <v>DPID implementation</v>
          </cell>
        </row>
        <row r="12">
          <cell r="C12" t="str">
            <v>$10 InitiateDiagnosticOperation</v>
          </cell>
          <cell r="E12" t="str">
            <v>CPID implementation</v>
          </cell>
        </row>
        <row r="13">
          <cell r="C13" t="str">
            <v>$12 ReadFailureRecordData</v>
          </cell>
        </row>
        <row r="14">
          <cell r="C14" t="str">
            <v>$1A ReadDataByIdentifier</v>
          </cell>
        </row>
        <row r="15">
          <cell r="C15" t="str">
            <v>$20 ReturnToNormalOperation</v>
          </cell>
        </row>
        <row r="16">
          <cell r="C16" t="str">
            <v>$22 ReadDataByParameterIdentifier</v>
          </cell>
          <cell r="E16" t="str">
            <v>CANoe.DiVa with GMW 3110 Extension</v>
          </cell>
        </row>
        <row r="17">
          <cell r="C17" t="str">
            <v>$23 ReadMemoryByAddress</v>
          </cell>
          <cell r="E17" t="str">
            <v>Manual</v>
          </cell>
        </row>
        <row r="18">
          <cell r="C18" t="str">
            <v>$27 SecurityAccess</v>
          </cell>
          <cell r="E18" t="str">
            <v>Other</v>
          </cell>
        </row>
        <row r="19">
          <cell r="C19" t="str">
            <v>$28 DisableNormalCommunication</v>
          </cell>
        </row>
        <row r="20">
          <cell r="C20" t="str">
            <v>$2C DynamicallyDefinedMessage</v>
          </cell>
        </row>
        <row r="21">
          <cell r="C21" t="str">
            <v>$2D DefinePIDByAddress</v>
          </cell>
        </row>
        <row r="22">
          <cell r="C22" t="str">
            <v>$34 RequestDownload</v>
          </cell>
        </row>
        <row r="23">
          <cell r="C23" t="str">
            <v>$36 TransferData</v>
          </cell>
        </row>
        <row r="24">
          <cell r="C24" t="str">
            <v>$3B WriteDataByIdentifier</v>
          </cell>
        </row>
        <row r="25">
          <cell r="C25" t="str">
            <v>$3E TesterPresent</v>
          </cell>
        </row>
        <row r="26">
          <cell r="C26" t="str">
            <v>$A2 ReportProgrammingState</v>
          </cell>
        </row>
        <row r="27">
          <cell r="C27" t="str">
            <v>$A5 ProgrammingMode</v>
          </cell>
        </row>
        <row r="28">
          <cell r="C28" t="str">
            <v>$A9 ReadDiagnosticInformation</v>
          </cell>
        </row>
        <row r="29">
          <cell r="C29" t="str">
            <v>$AA ReadDataByPacketIdentifier</v>
          </cell>
        </row>
        <row r="30">
          <cell r="C30" t="str">
            <v>$AE DeviceControl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topLeftCell="A7" zoomScale="70" zoomScaleNormal="100" workbookViewId="0">
      <selection activeCell="A10" sqref="A10:L10"/>
    </sheetView>
  </sheetViews>
  <sheetFormatPr defaultColWidth="8.75" defaultRowHeight="14" x14ac:dyDescent="0.3"/>
  <cols>
    <col min="1" max="16384" width="8.75" style="2"/>
  </cols>
  <sheetData>
    <row r="1" spans="1:12" x14ac:dyDescent="0.3">
      <c r="A1" s="12"/>
      <c r="B1" s="11"/>
      <c r="C1" s="11"/>
      <c r="D1" s="11"/>
      <c r="E1" s="11"/>
      <c r="F1" s="11"/>
      <c r="G1" s="11"/>
      <c r="H1" s="11"/>
      <c r="I1" s="11"/>
      <c r="J1" s="11"/>
      <c r="K1" s="11"/>
      <c r="L1" s="10"/>
    </row>
    <row r="2" spans="1:12" x14ac:dyDescent="0.3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6"/>
    </row>
    <row r="3" spans="1:12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6"/>
    </row>
    <row r="4" spans="1:12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6"/>
    </row>
    <row r="6" spans="1:12" x14ac:dyDescent="0.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6"/>
    </row>
    <row r="7" spans="1:12" x14ac:dyDescent="0.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6"/>
    </row>
    <row r="8" spans="1:12" x14ac:dyDescent="0.3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6"/>
    </row>
    <row r="9" spans="1:12" ht="34.5" x14ac:dyDescent="0.3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</row>
    <row r="10" spans="1:12" ht="35.5" x14ac:dyDescent="0.3">
      <c r="A10" s="82" t="s">
        <v>561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1"/>
    </row>
    <row r="11" spans="1:12" ht="35.5" x14ac:dyDescent="0.3">
      <c r="A11" s="82" t="s">
        <v>2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1:12" x14ac:dyDescent="0.3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</row>
    <row r="13" spans="1:12" x14ac:dyDescent="0.3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6"/>
    </row>
    <row r="14" spans="1:12" x14ac:dyDescent="0.3">
      <c r="A14" s="8"/>
      <c r="B14" s="7"/>
      <c r="C14" s="7"/>
      <c r="D14" s="7"/>
      <c r="E14" s="9"/>
      <c r="F14" s="9"/>
      <c r="G14" s="9"/>
      <c r="H14" s="9"/>
      <c r="I14" s="7"/>
      <c r="J14" s="7"/>
      <c r="K14" s="7"/>
      <c r="L14" s="6"/>
    </row>
    <row r="15" spans="1:12" x14ac:dyDescent="0.3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6"/>
    </row>
    <row r="16" spans="1:12" x14ac:dyDescent="0.3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6"/>
    </row>
    <row r="17" spans="1:12" x14ac:dyDescent="0.3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6"/>
    </row>
    <row r="18" spans="1:12" x14ac:dyDescent="0.3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6"/>
    </row>
    <row r="19" spans="1:12" x14ac:dyDescent="0.3">
      <c r="A19" s="8"/>
      <c r="B19" s="7"/>
      <c r="C19" s="7"/>
      <c r="D19" s="7"/>
      <c r="E19" s="7"/>
      <c r="F19" s="7"/>
      <c r="G19" s="7"/>
      <c r="H19" s="7"/>
      <c r="I19" s="7"/>
      <c r="J19" s="7"/>
      <c r="K19" s="7"/>
      <c r="L19" s="6"/>
    </row>
    <row r="20" spans="1:12" x14ac:dyDescent="0.3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6"/>
    </row>
    <row r="21" spans="1:12" x14ac:dyDescent="0.3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6"/>
    </row>
    <row r="22" spans="1:12" x14ac:dyDescent="0.3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6"/>
    </row>
    <row r="23" spans="1:12" x14ac:dyDescent="0.3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  <c r="L23" s="6"/>
    </row>
    <row r="24" spans="1:12" x14ac:dyDescent="0.3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  <c r="L24" s="6"/>
    </row>
    <row r="25" spans="1:12" x14ac:dyDescent="0.3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6"/>
    </row>
    <row r="26" spans="1:12" x14ac:dyDescent="0.3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6"/>
    </row>
    <row r="27" spans="1:12" x14ac:dyDescent="0.3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6"/>
    </row>
    <row r="28" spans="1:12" x14ac:dyDescent="0.3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6"/>
    </row>
    <row r="29" spans="1:12" x14ac:dyDescent="0.3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6"/>
    </row>
    <row r="30" spans="1:12" x14ac:dyDescent="0.3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6"/>
    </row>
    <row r="31" spans="1:12" x14ac:dyDescent="0.3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  <c r="L31" s="6"/>
    </row>
    <row r="32" spans="1:12" x14ac:dyDescent="0.3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  <c r="L32" s="6"/>
    </row>
    <row r="33" spans="1:12" x14ac:dyDescent="0.3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  <c r="L33" s="6"/>
    </row>
    <row r="34" spans="1:12" x14ac:dyDescent="0.3">
      <c r="A34" s="8"/>
      <c r="B34" s="7"/>
      <c r="C34" s="7"/>
      <c r="D34" s="7"/>
      <c r="E34" s="7"/>
      <c r="F34" s="7"/>
      <c r="G34" s="7"/>
      <c r="H34" s="7"/>
      <c r="I34" s="7"/>
      <c r="J34" s="7"/>
      <c r="K34" s="7"/>
      <c r="L34" s="6"/>
    </row>
    <row r="35" spans="1:12" x14ac:dyDescent="0.3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  <c r="L35" s="6"/>
    </row>
    <row r="36" spans="1:12" x14ac:dyDescent="0.3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6"/>
    </row>
    <row r="37" spans="1:12" x14ac:dyDescent="0.3">
      <c r="A37" s="8"/>
      <c r="B37" s="7"/>
      <c r="C37" s="7"/>
      <c r="D37" s="7"/>
      <c r="E37" s="7"/>
      <c r="F37" s="7"/>
      <c r="G37" s="7"/>
      <c r="H37" s="7"/>
      <c r="I37" s="7"/>
      <c r="J37" s="7"/>
      <c r="K37" s="7"/>
      <c r="L37" s="6"/>
    </row>
    <row r="38" spans="1:12" x14ac:dyDescent="0.3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6"/>
    </row>
    <row r="39" spans="1:12" x14ac:dyDescent="0.3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  <c r="L39" s="6"/>
    </row>
    <row r="40" spans="1:12" x14ac:dyDescent="0.3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6"/>
    </row>
    <row r="41" spans="1:12" x14ac:dyDescent="0.3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  <c r="L41" s="6"/>
    </row>
    <row r="42" spans="1:12" x14ac:dyDescent="0.3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  <c r="L42" s="6"/>
    </row>
    <row r="43" spans="1:12" x14ac:dyDescent="0.3">
      <c r="A43" s="8"/>
      <c r="B43" s="7"/>
      <c r="C43" s="7"/>
      <c r="D43" s="7"/>
      <c r="E43" s="7"/>
      <c r="F43" s="7"/>
      <c r="G43" s="7"/>
      <c r="H43" s="7"/>
      <c r="I43" s="7"/>
      <c r="J43" s="7"/>
      <c r="K43" s="7"/>
      <c r="L43" s="6"/>
    </row>
    <row r="44" spans="1:12" x14ac:dyDescent="0.3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  <c r="L44" s="6"/>
    </row>
    <row r="45" spans="1:12" x14ac:dyDescent="0.3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  <c r="L45" s="6"/>
    </row>
    <row r="46" spans="1:12" x14ac:dyDescent="0.3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6"/>
    </row>
    <row r="47" spans="1:12" x14ac:dyDescent="0.3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</row>
    <row r="48" spans="1:12" x14ac:dyDescent="0.3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6"/>
    </row>
    <row r="49" spans="1:12" x14ac:dyDescent="0.3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</row>
    <row r="50" spans="1:12" x14ac:dyDescent="0.3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6"/>
    </row>
    <row r="51" spans="1:12" x14ac:dyDescent="0.3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</row>
    <row r="52" spans="1:12" x14ac:dyDescent="0.3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6"/>
    </row>
    <row r="53" spans="1:12" x14ac:dyDescent="0.3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  <c r="L53" s="6"/>
    </row>
    <row r="54" spans="1:12" x14ac:dyDescent="0.3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6"/>
    </row>
    <row r="55" spans="1:12" ht="17.5" x14ac:dyDescent="0.3">
      <c r="A55" s="8"/>
      <c r="B55" s="7"/>
      <c r="C55" s="7"/>
      <c r="D55" s="7"/>
      <c r="E55" s="83" t="s">
        <v>1</v>
      </c>
      <c r="F55" s="83"/>
      <c r="G55" s="83"/>
      <c r="H55" s="83"/>
      <c r="I55" s="7"/>
      <c r="J55" s="7"/>
      <c r="K55" s="7"/>
      <c r="L55" s="6"/>
    </row>
    <row r="56" spans="1:12" x14ac:dyDescent="0.3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  <c r="L56" s="6"/>
    </row>
    <row r="57" spans="1:12" ht="14.5" thickBot="1" x14ac:dyDescent="0.3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3"/>
    </row>
  </sheetData>
  <mergeCells count="4">
    <mergeCell ref="A9:L9"/>
    <mergeCell ref="A10:L10"/>
    <mergeCell ref="A11:L11"/>
    <mergeCell ref="E55:H5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7" sqref="C7"/>
    </sheetView>
  </sheetViews>
  <sheetFormatPr defaultRowHeight="14" x14ac:dyDescent="0.3"/>
  <cols>
    <col min="2" max="2" width="20.4140625" customWidth="1"/>
    <col min="3" max="3" width="26.6640625" customWidth="1"/>
    <col min="4" max="4" width="20.58203125" customWidth="1"/>
    <col min="5" max="5" width="15.6640625" customWidth="1"/>
    <col min="6" max="6" width="13.75" customWidth="1"/>
    <col min="7" max="8" width="8.58203125" customWidth="1"/>
    <col min="9" max="9" width="12.4140625" customWidth="1"/>
  </cols>
  <sheetData>
    <row r="1" spans="1:9" x14ac:dyDescent="0.3">
      <c r="A1" s="139" t="s">
        <v>377</v>
      </c>
      <c r="B1" s="205"/>
      <c r="C1" s="205"/>
      <c r="D1" s="205"/>
      <c r="E1" s="205"/>
      <c r="F1" s="205"/>
      <c r="G1" s="205"/>
      <c r="H1" s="205"/>
      <c r="I1" s="205"/>
    </row>
    <row r="2" spans="1:9" x14ac:dyDescent="0.3">
      <c r="A2" s="205"/>
      <c r="B2" s="205"/>
      <c r="C2" s="205"/>
      <c r="D2" s="205"/>
      <c r="E2" s="205"/>
      <c r="F2" s="205"/>
      <c r="G2" s="205"/>
      <c r="H2" s="205"/>
      <c r="I2" s="205"/>
    </row>
    <row r="3" spans="1:9" x14ac:dyDescent="0.3">
      <c r="A3" s="140" t="s">
        <v>131</v>
      </c>
      <c r="B3" s="67"/>
      <c r="C3" s="141" t="s">
        <v>222</v>
      </c>
      <c r="D3" s="141"/>
      <c r="E3" s="141"/>
      <c r="F3" s="141"/>
      <c r="G3" s="141"/>
      <c r="H3" s="141"/>
      <c r="I3" s="141"/>
    </row>
    <row r="4" spans="1:9" x14ac:dyDescent="0.3">
      <c r="A4" s="72" t="s">
        <v>134</v>
      </c>
      <c r="B4" s="142" t="s">
        <v>135</v>
      </c>
      <c r="C4" s="70"/>
      <c r="D4" s="71" t="s">
        <v>136</v>
      </c>
      <c r="E4" s="222" t="s">
        <v>48</v>
      </c>
      <c r="F4" s="224"/>
      <c r="G4" s="224"/>
      <c r="H4" s="224"/>
      <c r="I4" s="223"/>
    </row>
    <row r="5" spans="1:9" x14ac:dyDescent="0.3">
      <c r="A5" s="206"/>
      <c r="B5" s="206"/>
      <c r="C5" s="207" t="s">
        <v>378</v>
      </c>
      <c r="D5" s="208"/>
      <c r="E5" s="208"/>
      <c r="F5" s="208"/>
      <c r="G5" s="208"/>
      <c r="H5" s="208"/>
      <c r="I5" s="210"/>
    </row>
    <row r="6" spans="1:9" x14ac:dyDescent="0.3">
      <c r="A6" s="214">
        <v>1</v>
      </c>
      <c r="B6" s="162"/>
      <c r="C6" s="215" t="s">
        <v>379</v>
      </c>
      <c r="D6" s="215"/>
      <c r="E6" s="225" t="s">
        <v>392</v>
      </c>
      <c r="F6" s="225" t="s">
        <v>393</v>
      </c>
      <c r="G6" s="226" t="s">
        <v>394</v>
      </c>
      <c r="H6" s="226" t="s">
        <v>395</v>
      </c>
      <c r="I6" s="162"/>
    </row>
    <row r="7" spans="1:9" ht="88" customHeight="1" x14ac:dyDescent="0.3">
      <c r="A7" s="216"/>
      <c r="B7" s="217" t="s">
        <v>380</v>
      </c>
      <c r="C7" s="221" t="s">
        <v>387</v>
      </c>
      <c r="D7" s="221" t="s">
        <v>388</v>
      </c>
      <c r="E7" s="221"/>
      <c r="F7" s="221"/>
      <c r="G7" s="227" t="e">
        <f>F7/E7</f>
        <v>#DIV/0!</v>
      </c>
      <c r="H7" s="228" t="e">
        <f>15%-G7</f>
        <v>#DIV/0!</v>
      </c>
      <c r="I7" s="199" t="s">
        <v>130</v>
      </c>
    </row>
    <row r="8" spans="1:9" ht="88" customHeight="1" x14ac:dyDescent="0.3">
      <c r="A8" s="216"/>
      <c r="B8" s="217" t="s">
        <v>381</v>
      </c>
      <c r="C8" s="221" t="s">
        <v>390</v>
      </c>
      <c r="D8" s="221" t="s">
        <v>388</v>
      </c>
      <c r="E8" s="221"/>
      <c r="F8" s="221"/>
      <c r="G8" s="227" t="e">
        <f t="shared" ref="G8:G9" si="0">F8/E8</f>
        <v>#DIV/0!</v>
      </c>
      <c r="H8" s="228" t="e">
        <f t="shared" ref="H8:H9" si="1">15%-G8</f>
        <v>#DIV/0!</v>
      </c>
      <c r="I8" s="199" t="s">
        <v>130</v>
      </c>
    </row>
    <row r="9" spans="1:9" ht="88" customHeight="1" x14ac:dyDescent="0.3">
      <c r="A9" s="216"/>
      <c r="B9" s="217" t="s">
        <v>382</v>
      </c>
      <c r="C9" s="221" t="s">
        <v>391</v>
      </c>
      <c r="D9" s="221" t="s">
        <v>388</v>
      </c>
      <c r="E9" s="221"/>
      <c r="F9" s="221"/>
      <c r="G9" s="227" t="e">
        <f t="shared" si="0"/>
        <v>#DIV/0!</v>
      </c>
      <c r="H9" s="228" t="e">
        <f t="shared" si="1"/>
        <v>#DIV/0!</v>
      </c>
      <c r="I9" s="199" t="s">
        <v>130</v>
      </c>
    </row>
  </sheetData>
  <mergeCells count="3">
    <mergeCell ref="E4:I4"/>
    <mergeCell ref="A1:I2"/>
    <mergeCell ref="C3:I3"/>
  </mergeCells>
  <phoneticPr fontId="4" type="noConversion"/>
  <conditionalFormatting sqref="I7">
    <cfRule type="cellIs" dxfId="71" priority="7" operator="equal">
      <formula>"Failed"</formula>
    </cfRule>
    <cfRule type="cellIs" dxfId="70" priority="8" operator="equal">
      <formula>"Not executed"</formula>
    </cfRule>
    <cfRule type="cellIs" dxfId="69" priority="9" operator="equal">
      <formula>"passed"</formula>
    </cfRule>
  </conditionalFormatting>
  <conditionalFormatting sqref="I9">
    <cfRule type="cellIs" dxfId="68" priority="1" operator="equal">
      <formula>"Failed"</formula>
    </cfRule>
    <cfRule type="cellIs" dxfId="67" priority="2" operator="equal">
      <formula>"Not executed"</formula>
    </cfRule>
    <cfRule type="cellIs" dxfId="66" priority="3" operator="equal">
      <formula>"passed"</formula>
    </cfRule>
  </conditionalFormatting>
  <conditionalFormatting sqref="I8">
    <cfRule type="cellIs" dxfId="65" priority="4" operator="equal">
      <formula>"Failed"</formula>
    </cfRule>
    <cfRule type="cellIs" dxfId="64" priority="5" operator="equal">
      <formula>"Not executed"</formula>
    </cfRule>
    <cfRule type="cellIs" dxfId="63" priority="6" operator="equal">
      <formula>"passed"</formula>
    </cfRule>
  </conditionalFormatting>
  <dataValidations count="1">
    <dataValidation type="list" allowBlank="1" showInputMessage="1" showErrorMessage="1" sqref="I7:I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7" sqref="C7:C11"/>
    </sheetView>
  </sheetViews>
  <sheetFormatPr defaultRowHeight="14" x14ac:dyDescent="0.3"/>
  <cols>
    <col min="2" max="2" width="13.5" customWidth="1"/>
    <col min="3" max="3" width="33.9140625" customWidth="1"/>
    <col min="4" max="4" width="20.9140625" customWidth="1"/>
    <col min="5" max="5" width="13.6640625" customWidth="1"/>
    <col min="6" max="6" width="12" customWidth="1"/>
    <col min="7" max="7" width="9.75" customWidth="1"/>
    <col min="8" max="8" width="10.6640625" customWidth="1"/>
    <col min="9" max="9" width="10.9140625" customWidth="1"/>
  </cols>
  <sheetData>
    <row r="1" spans="1:9" x14ac:dyDescent="0.3">
      <c r="A1" s="139" t="s">
        <v>415</v>
      </c>
      <c r="B1" s="139"/>
      <c r="C1" s="139"/>
      <c r="D1" s="139"/>
      <c r="E1" s="139"/>
      <c r="F1" s="139"/>
      <c r="G1" s="65"/>
      <c r="H1" s="65"/>
      <c r="I1" s="65"/>
    </row>
    <row r="2" spans="1:9" x14ac:dyDescent="0.3">
      <c r="A2" s="139"/>
      <c r="B2" s="139"/>
      <c r="C2" s="139"/>
      <c r="D2" s="139"/>
      <c r="E2" s="139"/>
      <c r="F2" s="139"/>
      <c r="G2" s="229"/>
      <c r="H2" s="230"/>
      <c r="I2" s="231"/>
    </row>
    <row r="3" spans="1:9" x14ac:dyDescent="0.3">
      <c r="A3" s="140" t="s">
        <v>131</v>
      </c>
      <c r="B3" s="67"/>
      <c r="C3" s="141" t="s">
        <v>222</v>
      </c>
      <c r="D3" s="141"/>
      <c r="E3" s="141"/>
      <c r="F3" s="141"/>
      <c r="G3" s="229"/>
      <c r="H3" s="229"/>
      <c r="I3" s="229"/>
    </row>
    <row r="4" spans="1:9" x14ac:dyDescent="0.3">
      <c r="A4" s="72" t="s">
        <v>134</v>
      </c>
      <c r="B4" s="142" t="s">
        <v>135</v>
      </c>
      <c r="C4" s="70"/>
      <c r="D4" s="71" t="s">
        <v>136</v>
      </c>
      <c r="E4" s="143" t="s">
        <v>137</v>
      </c>
      <c r="F4" s="143"/>
      <c r="G4" s="229"/>
      <c r="H4" s="229"/>
      <c r="I4" s="229"/>
    </row>
    <row r="5" spans="1:9" x14ac:dyDescent="0.3">
      <c r="A5" s="232"/>
      <c r="B5" s="233"/>
      <c r="C5" s="234" t="s">
        <v>396</v>
      </c>
      <c r="D5" s="232"/>
      <c r="E5" s="232"/>
      <c r="F5" s="209"/>
      <c r="G5" s="209"/>
      <c r="H5" s="65"/>
      <c r="I5" s="65"/>
    </row>
    <row r="6" spans="1:9" x14ac:dyDescent="0.3">
      <c r="A6" s="176">
        <v>1</v>
      </c>
      <c r="B6" s="245"/>
      <c r="C6" s="243" t="s">
        <v>427</v>
      </c>
      <c r="D6" s="246"/>
      <c r="E6" s="247"/>
      <c r="F6" s="162" t="s">
        <v>397</v>
      </c>
      <c r="G6" s="162" t="s">
        <v>399</v>
      </c>
      <c r="H6" s="162" t="s">
        <v>398</v>
      </c>
      <c r="I6" s="162" t="s">
        <v>400</v>
      </c>
    </row>
    <row r="7" spans="1:9" ht="20" customHeight="1" x14ac:dyDescent="0.3">
      <c r="A7" s="248"/>
      <c r="B7" s="244" t="s">
        <v>405</v>
      </c>
      <c r="C7" s="242" t="s">
        <v>431</v>
      </c>
      <c r="D7" s="249" t="s">
        <v>426</v>
      </c>
      <c r="E7" s="199" t="s">
        <v>130</v>
      </c>
      <c r="F7" s="215" t="s">
        <v>401</v>
      </c>
      <c r="G7" s="176"/>
      <c r="H7" s="176"/>
      <c r="I7" s="176"/>
    </row>
    <row r="8" spans="1:9" ht="20" customHeight="1" x14ac:dyDescent="0.3">
      <c r="A8" s="248"/>
      <c r="B8" s="244" t="s">
        <v>406</v>
      </c>
      <c r="C8" s="242"/>
      <c r="D8" s="249"/>
      <c r="E8" s="199" t="s">
        <v>130</v>
      </c>
      <c r="F8" s="215" t="s">
        <v>402</v>
      </c>
      <c r="G8" s="176"/>
      <c r="H8" s="176"/>
      <c r="I8" s="176"/>
    </row>
    <row r="9" spans="1:9" ht="20" customHeight="1" x14ac:dyDescent="0.3">
      <c r="A9" s="248"/>
      <c r="B9" s="244" t="s">
        <v>407</v>
      </c>
      <c r="C9" s="242"/>
      <c r="D9" s="249"/>
      <c r="E9" s="199" t="s">
        <v>130</v>
      </c>
      <c r="F9" s="215" t="s">
        <v>403</v>
      </c>
      <c r="G9" s="176"/>
      <c r="H9" s="176"/>
      <c r="I9" s="176"/>
    </row>
    <row r="10" spans="1:9" ht="20" customHeight="1" x14ac:dyDescent="0.3">
      <c r="A10" s="248"/>
      <c r="B10" s="244" t="s">
        <v>408</v>
      </c>
      <c r="C10" s="242"/>
      <c r="D10" s="249"/>
      <c r="E10" s="199" t="s">
        <v>130</v>
      </c>
      <c r="F10" s="215" t="s">
        <v>361</v>
      </c>
      <c r="G10" s="176"/>
      <c r="H10" s="176"/>
      <c r="I10" s="176"/>
    </row>
    <row r="11" spans="1:9" ht="20" customHeight="1" x14ac:dyDescent="0.3">
      <c r="A11" s="248"/>
      <c r="B11" s="244" t="s">
        <v>409</v>
      </c>
      <c r="C11" s="242"/>
      <c r="D11" s="249"/>
      <c r="E11" s="199" t="s">
        <v>130</v>
      </c>
      <c r="F11" s="215" t="s">
        <v>404</v>
      </c>
      <c r="G11" s="176"/>
      <c r="H11" s="176"/>
      <c r="I11" s="176"/>
    </row>
    <row r="12" spans="1:9" x14ac:dyDescent="0.3">
      <c r="A12" s="176">
        <v>2</v>
      </c>
      <c r="B12" s="177"/>
      <c r="C12" s="243" t="s">
        <v>429</v>
      </c>
      <c r="D12" s="246"/>
      <c r="E12" s="247"/>
      <c r="F12" s="162" t="s">
        <v>397</v>
      </c>
      <c r="G12" s="162" t="s">
        <v>398</v>
      </c>
      <c r="H12" s="162" t="s">
        <v>398</v>
      </c>
      <c r="I12" s="162" t="s">
        <v>398</v>
      </c>
    </row>
    <row r="13" spans="1:9" ht="20" customHeight="1" x14ac:dyDescent="0.3">
      <c r="A13" s="248"/>
      <c r="B13" s="244" t="s">
        <v>410</v>
      </c>
      <c r="C13" s="242" t="s">
        <v>428</v>
      </c>
      <c r="D13" s="249" t="s">
        <v>430</v>
      </c>
      <c r="E13" s="199" t="s">
        <v>130</v>
      </c>
      <c r="F13" s="215" t="s">
        <v>401</v>
      </c>
      <c r="G13" s="176"/>
      <c r="H13" s="176"/>
      <c r="I13" s="176"/>
    </row>
    <row r="14" spans="1:9" ht="20" customHeight="1" x14ac:dyDescent="0.3">
      <c r="A14" s="248"/>
      <c r="B14" s="244" t="s">
        <v>411</v>
      </c>
      <c r="C14" s="242"/>
      <c r="D14" s="249"/>
      <c r="E14" s="199" t="s">
        <v>130</v>
      </c>
      <c r="F14" s="215" t="s">
        <v>402</v>
      </c>
      <c r="G14" s="176"/>
      <c r="H14" s="176"/>
      <c r="I14" s="176"/>
    </row>
    <row r="15" spans="1:9" ht="20" customHeight="1" x14ac:dyDescent="0.3">
      <c r="A15" s="248"/>
      <c r="B15" s="244" t="s">
        <v>412</v>
      </c>
      <c r="C15" s="242"/>
      <c r="D15" s="249"/>
      <c r="E15" s="199" t="s">
        <v>130</v>
      </c>
      <c r="F15" s="215" t="s">
        <v>403</v>
      </c>
      <c r="G15" s="176"/>
      <c r="H15" s="176"/>
      <c r="I15" s="176"/>
    </row>
    <row r="16" spans="1:9" ht="20" customHeight="1" x14ac:dyDescent="0.3">
      <c r="A16" s="248"/>
      <c r="B16" s="244" t="s">
        <v>413</v>
      </c>
      <c r="C16" s="242"/>
      <c r="D16" s="249"/>
      <c r="E16" s="199" t="s">
        <v>130</v>
      </c>
      <c r="F16" s="215" t="s">
        <v>361</v>
      </c>
      <c r="G16" s="176"/>
      <c r="H16" s="176"/>
      <c r="I16" s="176"/>
    </row>
    <row r="17" spans="1:9" ht="20" customHeight="1" x14ac:dyDescent="0.3">
      <c r="A17" s="248"/>
      <c r="B17" s="244" t="s">
        <v>414</v>
      </c>
      <c r="C17" s="242"/>
      <c r="D17" s="250"/>
      <c r="E17" s="199" t="s">
        <v>130</v>
      </c>
      <c r="F17" s="215" t="s">
        <v>404</v>
      </c>
      <c r="G17" s="176"/>
      <c r="H17" s="176"/>
      <c r="I17" s="176"/>
    </row>
  </sheetData>
  <mergeCells count="9">
    <mergeCell ref="A13:A17"/>
    <mergeCell ref="C13:C17"/>
    <mergeCell ref="D13:D17"/>
    <mergeCell ref="A1:F2"/>
    <mergeCell ref="C3:F3"/>
    <mergeCell ref="E4:F4"/>
    <mergeCell ref="A7:A11"/>
    <mergeCell ref="C7:C11"/>
    <mergeCell ref="D7:D11"/>
  </mergeCells>
  <phoneticPr fontId="4" type="noConversion"/>
  <conditionalFormatting sqref="E13:E17">
    <cfRule type="cellIs" dxfId="62" priority="1" operator="equal">
      <formula>"Failed"</formula>
    </cfRule>
    <cfRule type="cellIs" dxfId="61" priority="2" operator="equal">
      <formula>"Not executed"</formula>
    </cfRule>
    <cfRule type="cellIs" dxfId="60" priority="3" operator="equal">
      <formula>"passed"</formula>
    </cfRule>
  </conditionalFormatting>
  <conditionalFormatting sqref="E7:E11">
    <cfRule type="cellIs" dxfId="59" priority="4" operator="equal">
      <formula>"Failed"</formula>
    </cfRule>
    <cfRule type="cellIs" dxfId="58" priority="5" operator="equal">
      <formula>"Not executed"</formula>
    </cfRule>
    <cfRule type="cellIs" dxfId="57" priority="6" operator="equal">
      <formula>"passed"</formula>
    </cfRule>
  </conditionalFormatting>
  <dataValidations count="1">
    <dataValidation type="list" allowBlank="1" showInputMessage="1" showErrorMessage="1" sqref="E7:E11 E13:E17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C7" sqref="C7"/>
    </sheetView>
  </sheetViews>
  <sheetFormatPr defaultRowHeight="14" x14ac:dyDescent="0.3"/>
  <cols>
    <col min="2" max="2" width="13.5" customWidth="1"/>
    <col min="3" max="3" width="33.9140625" customWidth="1"/>
    <col min="4" max="4" width="25.1640625" customWidth="1"/>
    <col min="5" max="5" width="13.6640625" customWidth="1"/>
    <col min="6" max="6" width="10.6640625" customWidth="1"/>
    <col min="7" max="7" width="10.9140625" customWidth="1"/>
  </cols>
  <sheetData>
    <row r="1" spans="1:7" x14ac:dyDescent="0.3">
      <c r="A1" s="139" t="s">
        <v>424</v>
      </c>
      <c r="B1" s="139"/>
      <c r="C1" s="139"/>
      <c r="D1" s="139"/>
      <c r="E1" s="139"/>
      <c r="F1" s="65"/>
      <c r="G1" s="65"/>
    </row>
    <row r="2" spans="1:7" x14ac:dyDescent="0.3">
      <c r="A2" s="139"/>
      <c r="B2" s="139"/>
      <c r="C2" s="139"/>
      <c r="D2" s="139"/>
      <c r="E2" s="139"/>
      <c r="F2" s="230"/>
      <c r="G2" s="231"/>
    </row>
    <row r="3" spans="1:7" x14ac:dyDescent="0.3">
      <c r="A3" s="140" t="s">
        <v>131</v>
      </c>
      <c r="B3" s="67"/>
      <c r="C3" s="141" t="s">
        <v>222</v>
      </c>
      <c r="D3" s="141"/>
      <c r="E3" s="141"/>
      <c r="F3" s="229"/>
      <c r="G3" s="229"/>
    </row>
    <row r="4" spans="1:7" x14ac:dyDescent="0.3">
      <c r="A4" s="72" t="s">
        <v>134</v>
      </c>
      <c r="B4" s="142" t="s">
        <v>135</v>
      </c>
      <c r="C4" s="70"/>
      <c r="D4" s="71" t="s">
        <v>136</v>
      </c>
      <c r="E4" s="71" t="s">
        <v>137</v>
      </c>
      <c r="F4" s="229"/>
      <c r="G4" s="229"/>
    </row>
    <row r="5" spans="1:7" x14ac:dyDescent="0.3">
      <c r="A5" s="232"/>
      <c r="B5" s="233"/>
      <c r="C5" s="234" t="s">
        <v>424</v>
      </c>
      <c r="D5" s="232"/>
      <c r="E5" s="232"/>
      <c r="F5" s="65"/>
      <c r="G5" s="65"/>
    </row>
    <row r="6" spans="1:7" x14ac:dyDescent="0.3">
      <c r="A6" s="252">
        <v>1</v>
      </c>
      <c r="B6" s="235"/>
      <c r="C6" s="243" t="s">
        <v>425</v>
      </c>
      <c r="D6" s="236"/>
      <c r="E6" s="237"/>
    </row>
    <row r="7" spans="1:7" ht="70" customHeight="1" x14ac:dyDescent="0.3">
      <c r="A7" s="191"/>
      <c r="B7" s="244" t="s">
        <v>432</v>
      </c>
      <c r="C7" s="251" t="s">
        <v>458</v>
      </c>
      <c r="D7" s="253" t="s">
        <v>459</v>
      </c>
      <c r="E7" s="1" t="s">
        <v>130</v>
      </c>
    </row>
    <row r="8" spans="1:7" x14ac:dyDescent="0.3">
      <c r="A8" s="252">
        <v>2</v>
      </c>
      <c r="B8" s="235"/>
      <c r="C8" s="243" t="s">
        <v>434</v>
      </c>
      <c r="D8" s="254"/>
      <c r="E8" s="237"/>
    </row>
    <row r="9" spans="1:7" ht="56" x14ac:dyDescent="0.3">
      <c r="A9" s="191"/>
      <c r="B9" s="244" t="s">
        <v>433</v>
      </c>
      <c r="C9" s="251" t="s">
        <v>436</v>
      </c>
      <c r="D9" s="253" t="s">
        <v>435</v>
      </c>
      <c r="E9" s="1" t="s">
        <v>130</v>
      </c>
    </row>
    <row r="10" spans="1:7" ht="14" customHeight="1" x14ac:dyDescent="0.3">
      <c r="A10" s="252">
        <v>3</v>
      </c>
      <c r="B10" s="235"/>
      <c r="C10" s="243" t="s">
        <v>438</v>
      </c>
      <c r="D10" s="254"/>
      <c r="E10" s="237"/>
    </row>
    <row r="11" spans="1:7" ht="56" x14ac:dyDescent="0.3">
      <c r="A11" s="191"/>
      <c r="B11" s="244" t="s">
        <v>437</v>
      </c>
      <c r="C11" s="251" t="s">
        <v>436</v>
      </c>
      <c r="D11" s="253" t="s">
        <v>441</v>
      </c>
      <c r="E11" s="1" t="s">
        <v>130</v>
      </c>
    </row>
    <row r="12" spans="1:7" ht="14" customHeight="1" x14ac:dyDescent="0.3">
      <c r="A12" s="252">
        <v>4</v>
      </c>
      <c r="B12" s="235"/>
      <c r="C12" s="243" t="s">
        <v>440</v>
      </c>
      <c r="D12" s="254"/>
      <c r="E12" s="237"/>
    </row>
    <row r="13" spans="1:7" ht="84" x14ac:dyDescent="0.3">
      <c r="A13" s="191"/>
      <c r="B13" s="244" t="s">
        <v>439</v>
      </c>
      <c r="C13" s="251" t="s">
        <v>466</v>
      </c>
      <c r="D13" s="253" t="s">
        <v>460</v>
      </c>
      <c r="E13" s="1" t="s">
        <v>130</v>
      </c>
    </row>
    <row r="14" spans="1:7" ht="14" customHeight="1" x14ac:dyDescent="0.3">
      <c r="A14" s="252">
        <v>5</v>
      </c>
      <c r="B14" s="235"/>
      <c r="C14" s="243" t="s">
        <v>440</v>
      </c>
      <c r="D14" s="254"/>
      <c r="E14" s="237"/>
    </row>
    <row r="15" spans="1:7" ht="84" x14ac:dyDescent="0.3">
      <c r="A15" s="191"/>
      <c r="B15" s="244" t="s">
        <v>442</v>
      </c>
      <c r="C15" s="251" t="s">
        <v>443</v>
      </c>
      <c r="D15" s="253" t="s">
        <v>461</v>
      </c>
      <c r="E15" s="1" t="s">
        <v>130</v>
      </c>
    </row>
    <row r="16" spans="1:7" ht="14" customHeight="1" x14ac:dyDescent="0.3">
      <c r="A16" s="252">
        <v>6</v>
      </c>
      <c r="B16" s="235"/>
      <c r="C16" s="243" t="s">
        <v>440</v>
      </c>
      <c r="D16" s="254"/>
      <c r="E16" s="237"/>
    </row>
    <row r="17" spans="1:5" ht="84" x14ac:dyDescent="0.3">
      <c r="A17" s="191"/>
      <c r="B17" s="244" t="s">
        <v>445</v>
      </c>
      <c r="C17" s="251" t="s">
        <v>444</v>
      </c>
      <c r="D17" s="253" t="s">
        <v>462</v>
      </c>
      <c r="E17" s="1" t="s">
        <v>130</v>
      </c>
    </row>
    <row r="18" spans="1:5" ht="14" customHeight="1" x14ac:dyDescent="0.3">
      <c r="A18" s="252">
        <v>7</v>
      </c>
      <c r="B18" s="235"/>
      <c r="C18" s="243" t="s">
        <v>440</v>
      </c>
      <c r="D18" s="254"/>
      <c r="E18" s="237"/>
    </row>
    <row r="19" spans="1:5" ht="84" x14ac:dyDescent="0.3">
      <c r="A19" s="191"/>
      <c r="B19" s="244" t="s">
        <v>446</v>
      </c>
      <c r="C19" s="251" t="s">
        <v>447</v>
      </c>
      <c r="D19" s="253" t="s">
        <v>460</v>
      </c>
      <c r="E19" s="1" t="s">
        <v>130</v>
      </c>
    </row>
    <row r="20" spans="1:5" ht="14" customHeight="1" x14ac:dyDescent="0.3">
      <c r="A20" s="252">
        <v>8</v>
      </c>
      <c r="B20" s="235"/>
      <c r="C20" s="243" t="s">
        <v>440</v>
      </c>
      <c r="D20" s="254"/>
      <c r="E20" s="237"/>
    </row>
    <row r="21" spans="1:5" ht="84" x14ac:dyDescent="0.3">
      <c r="A21" s="191"/>
      <c r="B21" s="244" t="s">
        <v>448</v>
      </c>
      <c r="C21" s="251" t="s">
        <v>449</v>
      </c>
      <c r="D21" s="253" t="s">
        <v>463</v>
      </c>
      <c r="E21" s="1" t="s">
        <v>130</v>
      </c>
    </row>
    <row r="22" spans="1:5" ht="14" customHeight="1" x14ac:dyDescent="0.3">
      <c r="A22" s="252">
        <v>9</v>
      </c>
      <c r="B22" s="235"/>
      <c r="C22" s="243" t="s">
        <v>440</v>
      </c>
      <c r="D22" s="254"/>
      <c r="E22" s="237"/>
    </row>
    <row r="23" spans="1:5" ht="84" x14ac:dyDescent="0.3">
      <c r="A23" s="191"/>
      <c r="B23" s="244" t="s">
        <v>450</v>
      </c>
      <c r="C23" s="251" t="s">
        <v>451</v>
      </c>
      <c r="D23" s="253" t="s">
        <v>464</v>
      </c>
      <c r="E23" s="1" t="s">
        <v>130</v>
      </c>
    </row>
    <row r="24" spans="1:5" ht="14" customHeight="1" x14ac:dyDescent="0.3">
      <c r="A24" s="252">
        <v>10</v>
      </c>
      <c r="B24" s="235"/>
      <c r="C24" s="243" t="s">
        <v>440</v>
      </c>
      <c r="D24" s="254"/>
      <c r="E24" s="237"/>
    </row>
    <row r="25" spans="1:5" ht="84" x14ac:dyDescent="0.3">
      <c r="A25" s="191"/>
      <c r="B25" s="244" t="s">
        <v>452</v>
      </c>
      <c r="C25" s="251" t="s">
        <v>453</v>
      </c>
      <c r="D25" s="253" t="s">
        <v>460</v>
      </c>
      <c r="E25" s="1" t="s">
        <v>130</v>
      </c>
    </row>
    <row r="26" spans="1:5" ht="14" customHeight="1" x14ac:dyDescent="0.3">
      <c r="A26" s="252">
        <v>11</v>
      </c>
      <c r="B26" s="235"/>
      <c r="C26" s="243" t="s">
        <v>440</v>
      </c>
      <c r="D26" s="254"/>
      <c r="E26" s="237"/>
    </row>
    <row r="27" spans="1:5" ht="84" x14ac:dyDescent="0.3">
      <c r="A27" s="191"/>
      <c r="B27" s="244" t="s">
        <v>455</v>
      </c>
      <c r="C27" s="251" t="s">
        <v>454</v>
      </c>
      <c r="D27" s="253" t="s">
        <v>462</v>
      </c>
      <c r="E27" s="1" t="s">
        <v>130</v>
      </c>
    </row>
    <row r="28" spans="1:5" ht="14" customHeight="1" x14ac:dyDescent="0.3">
      <c r="A28" s="252">
        <v>12</v>
      </c>
      <c r="B28" s="235"/>
      <c r="C28" s="243" t="s">
        <v>440</v>
      </c>
      <c r="D28" s="254"/>
      <c r="E28" s="237"/>
    </row>
    <row r="29" spans="1:5" ht="84" x14ac:dyDescent="0.3">
      <c r="A29" s="191"/>
      <c r="B29" s="244" t="s">
        <v>456</v>
      </c>
      <c r="C29" s="251" t="s">
        <v>457</v>
      </c>
      <c r="D29" s="253" t="s">
        <v>465</v>
      </c>
      <c r="E29" s="1" t="s">
        <v>130</v>
      </c>
    </row>
  </sheetData>
  <mergeCells count="2">
    <mergeCell ref="A1:E2"/>
    <mergeCell ref="C3:E3"/>
  </mergeCells>
  <phoneticPr fontId="4" type="noConversion"/>
  <conditionalFormatting sqref="E7">
    <cfRule type="cellIs" dxfId="56" priority="34" operator="equal">
      <formula>"Failed"</formula>
    </cfRule>
    <cfRule type="cellIs" dxfId="55" priority="35" operator="equal">
      <formula>"Not executed"</formula>
    </cfRule>
    <cfRule type="cellIs" dxfId="54" priority="36" operator="equal">
      <formula>"passed"</formula>
    </cfRule>
  </conditionalFormatting>
  <conditionalFormatting sqref="E9">
    <cfRule type="cellIs" dxfId="53" priority="31" operator="equal">
      <formula>"Failed"</formula>
    </cfRule>
    <cfRule type="cellIs" dxfId="52" priority="32" operator="equal">
      <formula>"Not executed"</formula>
    </cfRule>
    <cfRule type="cellIs" dxfId="51" priority="33" operator="equal">
      <formula>"passed"</formula>
    </cfRule>
  </conditionalFormatting>
  <conditionalFormatting sqref="E11">
    <cfRule type="cellIs" dxfId="50" priority="28" operator="equal">
      <formula>"Failed"</formula>
    </cfRule>
    <cfRule type="cellIs" dxfId="49" priority="29" operator="equal">
      <formula>"Not executed"</formula>
    </cfRule>
    <cfRule type="cellIs" dxfId="48" priority="30" operator="equal">
      <formula>"passed"</formula>
    </cfRule>
  </conditionalFormatting>
  <conditionalFormatting sqref="E13">
    <cfRule type="cellIs" dxfId="47" priority="25" operator="equal">
      <formula>"Failed"</formula>
    </cfRule>
    <cfRule type="cellIs" dxfId="46" priority="26" operator="equal">
      <formula>"Not executed"</formula>
    </cfRule>
    <cfRule type="cellIs" dxfId="45" priority="27" operator="equal">
      <formula>"passed"</formula>
    </cfRule>
  </conditionalFormatting>
  <conditionalFormatting sqref="E15">
    <cfRule type="cellIs" dxfId="44" priority="22" operator="equal">
      <formula>"Failed"</formula>
    </cfRule>
    <cfRule type="cellIs" dxfId="43" priority="23" operator="equal">
      <formula>"Not executed"</formula>
    </cfRule>
    <cfRule type="cellIs" dxfId="42" priority="24" operator="equal">
      <formula>"passed"</formula>
    </cfRule>
  </conditionalFormatting>
  <conditionalFormatting sqref="E17">
    <cfRule type="cellIs" dxfId="41" priority="19" operator="equal">
      <formula>"Failed"</formula>
    </cfRule>
    <cfRule type="cellIs" dxfId="40" priority="20" operator="equal">
      <formula>"Not executed"</formula>
    </cfRule>
    <cfRule type="cellIs" dxfId="39" priority="21" operator="equal">
      <formula>"passed"</formula>
    </cfRule>
  </conditionalFormatting>
  <conditionalFormatting sqref="E19">
    <cfRule type="cellIs" dxfId="38" priority="16" operator="equal">
      <formula>"Failed"</formula>
    </cfRule>
    <cfRule type="cellIs" dxfId="37" priority="17" operator="equal">
      <formula>"Not executed"</formula>
    </cfRule>
    <cfRule type="cellIs" dxfId="36" priority="18" operator="equal">
      <formula>"passed"</formula>
    </cfRule>
  </conditionalFormatting>
  <conditionalFormatting sqref="E21">
    <cfRule type="cellIs" dxfId="35" priority="13" operator="equal">
      <formula>"Failed"</formula>
    </cfRule>
    <cfRule type="cellIs" dxfId="34" priority="14" operator="equal">
      <formula>"Not executed"</formula>
    </cfRule>
    <cfRule type="cellIs" dxfId="33" priority="15" operator="equal">
      <formula>"passed"</formula>
    </cfRule>
  </conditionalFormatting>
  <conditionalFormatting sqref="E23">
    <cfRule type="cellIs" dxfId="32" priority="10" operator="equal">
      <formula>"Failed"</formula>
    </cfRule>
    <cfRule type="cellIs" dxfId="31" priority="11" operator="equal">
      <formula>"Not executed"</formula>
    </cfRule>
    <cfRule type="cellIs" dxfId="30" priority="12" operator="equal">
      <formula>"passed"</formula>
    </cfRule>
  </conditionalFormatting>
  <conditionalFormatting sqref="E25">
    <cfRule type="cellIs" dxfId="29" priority="7" operator="equal">
      <formula>"Failed"</formula>
    </cfRule>
    <cfRule type="cellIs" dxfId="28" priority="8" operator="equal">
      <formula>"Not executed"</formula>
    </cfRule>
    <cfRule type="cellIs" dxfId="27" priority="9" operator="equal">
      <formula>"passed"</formula>
    </cfRule>
  </conditionalFormatting>
  <conditionalFormatting sqref="E27">
    <cfRule type="cellIs" dxfId="26" priority="4" operator="equal">
      <formula>"Failed"</formula>
    </cfRule>
    <cfRule type="cellIs" dxfId="25" priority="5" operator="equal">
      <formula>"Not executed"</formula>
    </cfRule>
    <cfRule type="cellIs" dxfId="24" priority="6" operator="equal">
      <formula>"passed"</formula>
    </cfRule>
  </conditionalFormatting>
  <conditionalFormatting sqref="E29">
    <cfRule type="cellIs" dxfId="23" priority="1" operator="equal">
      <formula>"Failed"</formula>
    </cfRule>
    <cfRule type="cellIs" dxfId="22" priority="2" operator="equal">
      <formula>"Not executed"</formula>
    </cfRule>
    <cfRule type="cellIs" dxfId="21" priority="3" operator="equal">
      <formula>"passed"</formula>
    </cfRule>
  </conditionalFormatting>
  <dataValidations count="1">
    <dataValidation type="list" allowBlank="1" showInputMessage="1" showErrorMessage="1" sqref="E7 E9 E11 E13 E15 E17 E19 E21 E23 E25 E27 E2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6" sqref="C6:C10"/>
    </sheetView>
  </sheetViews>
  <sheetFormatPr defaultRowHeight="14" x14ac:dyDescent="0.3"/>
  <cols>
    <col min="1" max="1" width="10.1640625" customWidth="1"/>
    <col min="2" max="2" width="15.6640625" customWidth="1"/>
    <col min="3" max="3" width="34.4140625" customWidth="1"/>
    <col min="4" max="4" width="24.6640625" customWidth="1"/>
  </cols>
  <sheetData>
    <row r="1" spans="1:13" ht="21" x14ac:dyDescent="0.3">
      <c r="A1" s="255" t="s">
        <v>501</v>
      </c>
      <c r="B1" s="256"/>
      <c r="C1" s="256"/>
      <c r="D1" s="256"/>
      <c r="E1" s="256"/>
      <c r="F1" s="256"/>
      <c r="G1" s="256"/>
      <c r="H1" s="257"/>
    </row>
    <row r="2" spans="1:13" x14ac:dyDescent="0.3">
      <c r="A2" s="258" t="s">
        <v>490</v>
      </c>
      <c r="B2" s="258"/>
      <c r="C2" s="258"/>
      <c r="D2" s="258"/>
      <c r="E2" s="258"/>
      <c r="F2" s="258"/>
      <c r="G2" s="258"/>
      <c r="H2" s="258"/>
    </row>
    <row r="3" spans="1:13" ht="14.5" thickBot="1" x14ac:dyDescent="0.35">
      <c r="A3" s="68" t="s">
        <v>134</v>
      </c>
      <c r="B3" s="69" t="s">
        <v>135</v>
      </c>
      <c r="C3" s="259"/>
      <c r="D3" s="260" t="s">
        <v>136</v>
      </c>
      <c r="E3" s="224" t="s">
        <v>137</v>
      </c>
      <c r="F3" s="224"/>
      <c r="G3" s="224"/>
      <c r="H3" s="224"/>
    </row>
    <row r="4" spans="1:13" x14ac:dyDescent="0.3">
      <c r="A4" s="232"/>
      <c r="B4" s="233"/>
      <c r="C4" s="234" t="s">
        <v>502</v>
      </c>
      <c r="D4" s="232"/>
      <c r="E4" s="261"/>
      <c r="F4" s="262"/>
      <c r="G4" s="262"/>
      <c r="H4" s="262"/>
    </row>
    <row r="5" spans="1:13" x14ac:dyDescent="0.3">
      <c r="A5" s="176">
        <v>1</v>
      </c>
      <c r="B5" s="177"/>
      <c r="C5" s="263" t="s">
        <v>519</v>
      </c>
      <c r="D5" s="264"/>
      <c r="E5" s="265" t="s">
        <v>492</v>
      </c>
      <c r="F5" s="266" t="s">
        <v>493</v>
      </c>
      <c r="G5" s="266"/>
      <c r="H5" s="265"/>
      <c r="I5" s="267"/>
      <c r="J5" s="267"/>
      <c r="K5" s="267"/>
      <c r="L5" s="267"/>
      <c r="M5" s="267"/>
    </row>
    <row r="6" spans="1:13" ht="22" customHeight="1" x14ac:dyDescent="0.3">
      <c r="A6" s="268"/>
      <c r="B6" s="269" t="s">
        <v>504</v>
      </c>
      <c r="C6" s="270" t="s">
        <v>520</v>
      </c>
      <c r="D6" s="271" t="s">
        <v>491</v>
      </c>
      <c r="E6" s="265" t="s">
        <v>499</v>
      </c>
      <c r="F6" s="272"/>
      <c r="G6" s="273"/>
      <c r="H6" s="199" t="s">
        <v>130</v>
      </c>
      <c r="I6" s="267"/>
      <c r="J6" s="267"/>
      <c r="K6" s="267"/>
      <c r="L6" s="267"/>
      <c r="M6" s="267"/>
    </row>
    <row r="7" spans="1:13" ht="22" customHeight="1" x14ac:dyDescent="0.3">
      <c r="A7" s="274"/>
      <c r="B7" s="269" t="s">
        <v>505</v>
      </c>
      <c r="C7" s="275"/>
      <c r="D7" s="271"/>
      <c r="E7" s="265" t="s">
        <v>256</v>
      </c>
      <c r="F7" s="272"/>
      <c r="G7" s="273"/>
      <c r="H7" s="199" t="s">
        <v>130</v>
      </c>
      <c r="I7" s="267"/>
      <c r="J7" s="267"/>
      <c r="K7" s="267"/>
      <c r="L7" s="267"/>
      <c r="M7" s="267"/>
    </row>
    <row r="8" spans="1:13" ht="22" customHeight="1" x14ac:dyDescent="0.3">
      <c r="A8" s="274"/>
      <c r="B8" s="269" t="s">
        <v>506</v>
      </c>
      <c r="C8" s="275"/>
      <c r="D8" s="271"/>
      <c r="E8" s="265" t="s">
        <v>227</v>
      </c>
      <c r="F8" s="272"/>
      <c r="G8" s="273"/>
      <c r="H8" s="199" t="s">
        <v>130</v>
      </c>
      <c r="I8" s="267"/>
      <c r="J8" s="267"/>
      <c r="K8" s="267"/>
      <c r="L8" s="267"/>
      <c r="M8" s="267"/>
    </row>
    <row r="9" spans="1:13" ht="22" customHeight="1" x14ac:dyDescent="0.3">
      <c r="A9" s="274"/>
      <c r="B9" s="269" t="s">
        <v>507</v>
      </c>
      <c r="C9" s="275"/>
      <c r="D9" s="271"/>
      <c r="E9" s="265" t="s">
        <v>500</v>
      </c>
      <c r="F9" s="266"/>
      <c r="G9" s="266"/>
      <c r="H9" s="199" t="s">
        <v>130</v>
      </c>
      <c r="I9" s="267"/>
      <c r="J9" s="267"/>
      <c r="K9" s="267"/>
      <c r="L9" s="267"/>
      <c r="M9" s="267"/>
    </row>
    <row r="10" spans="1:13" ht="22" customHeight="1" x14ac:dyDescent="0.3">
      <c r="A10" s="274"/>
      <c r="B10" s="269" t="s">
        <v>508</v>
      </c>
      <c r="C10" s="275"/>
      <c r="D10" s="271"/>
      <c r="E10" s="265" t="s">
        <v>503</v>
      </c>
      <c r="F10" s="266"/>
      <c r="G10" s="266"/>
      <c r="H10" s="199" t="s">
        <v>130</v>
      </c>
      <c r="I10" s="267"/>
      <c r="J10" s="267"/>
      <c r="K10" s="267"/>
      <c r="L10" s="267"/>
      <c r="M10" s="267"/>
    </row>
    <row r="11" spans="1:13" x14ac:dyDescent="0.3">
      <c r="A11" s="176">
        <v>2</v>
      </c>
      <c r="B11" s="177"/>
      <c r="C11" s="276" t="s">
        <v>521</v>
      </c>
      <c r="D11" s="264"/>
      <c r="E11" s="265" t="s">
        <v>492</v>
      </c>
      <c r="F11" s="266" t="s">
        <v>493</v>
      </c>
      <c r="G11" s="266"/>
      <c r="H11" s="265"/>
      <c r="I11" s="267"/>
      <c r="J11" s="267"/>
      <c r="K11" s="267"/>
      <c r="L11" s="267"/>
      <c r="M11" s="267"/>
    </row>
    <row r="12" spans="1:13" ht="22" customHeight="1" x14ac:dyDescent="0.3">
      <c r="A12" s="268"/>
      <c r="B12" s="269" t="s">
        <v>509</v>
      </c>
      <c r="C12" s="270" t="s">
        <v>522</v>
      </c>
      <c r="D12" s="271" t="s">
        <v>491</v>
      </c>
      <c r="E12" s="265" t="s">
        <v>499</v>
      </c>
      <c r="F12" s="272"/>
      <c r="G12" s="273"/>
      <c r="H12" s="199" t="s">
        <v>130</v>
      </c>
      <c r="I12" s="267"/>
      <c r="J12" s="267"/>
      <c r="K12" s="267"/>
      <c r="L12" s="267"/>
      <c r="M12" s="267"/>
    </row>
    <row r="13" spans="1:13" ht="22" customHeight="1" x14ac:dyDescent="0.3">
      <c r="A13" s="274"/>
      <c r="B13" s="269" t="s">
        <v>510</v>
      </c>
      <c r="C13" s="275"/>
      <c r="D13" s="271"/>
      <c r="E13" s="265" t="s">
        <v>256</v>
      </c>
      <c r="F13" s="272"/>
      <c r="G13" s="273"/>
      <c r="H13" s="199" t="s">
        <v>130</v>
      </c>
      <c r="I13" s="267"/>
      <c r="J13" s="267"/>
      <c r="K13" s="267"/>
      <c r="L13" s="267"/>
      <c r="M13" s="267"/>
    </row>
    <row r="14" spans="1:13" ht="22" customHeight="1" x14ac:dyDescent="0.3">
      <c r="A14" s="274"/>
      <c r="B14" s="269" t="s">
        <v>511</v>
      </c>
      <c r="C14" s="275"/>
      <c r="D14" s="271"/>
      <c r="E14" s="265" t="s">
        <v>227</v>
      </c>
      <c r="F14" s="272"/>
      <c r="G14" s="273"/>
      <c r="H14" s="199" t="s">
        <v>130</v>
      </c>
      <c r="I14" s="267"/>
      <c r="J14" s="267"/>
      <c r="K14" s="267"/>
      <c r="L14" s="267"/>
      <c r="M14" s="267"/>
    </row>
    <row r="15" spans="1:13" ht="22" customHeight="1" x14ac:dyDescent="0.3">
      <c r="A15" s="274"/>
      <c r="B15" s="269" t="s">
        <v>512</v>
      </c>
      <c r="C15" s="275"/>
      <c r="D15" s="271"/>
      <c r="E15" s="265" t="s">
        <v>500</v>
      </c>
      <c r="F15" s="266"/>
      <c r="G15" s="266"/>
      <c r="H15" s="199" t="s">
        <v>130</v>
      </c>
      <c r="I15" s="267"/>
      <c r="J15" s="267"/>
      <c r="K15" s="267"/>
      <c r="L15" s="267"/>
      <c r="M15" s="267"/>
    </row>
    <row r="16" spans="1:13" ht="22" customHeight="1" x14ac:dyDescent="0.3">
      <c r="A16" s="274"/>
      <c r="B16" s="269" t="s">
        <v>513</v>
      </c>
      <c r="C16" s="275"/>
      <c r="D16" s="271"/>
      <c r="E16" s="265" t="s">
        <v>503</v>
      </c>
      <c r="F16" s="266"/>
      <c r="G16" s="266"/>
      <c r="H16" s="199" t="s">
        <v>130</v>
      </c>
      <c r="I16" s="267"/>
      <c r="J16" s="267"/>
      <c r="K16" s="267"/>
      <c r="L16" s="267"/>
      <c r="M16" s="267"/>
    </row>
    <row r="17" spans="1:13" ht="34.5" x14ac:dyDescent="0.3">
      <c r="A17" s="252">
        <v>3</v>
      </c>
      <c r="B17" s="177"/>
      <c r="C17" s="276" t="s">
        <v>523</v>
      </c>
      <c r="D17" s="243"/>
      <c r="E17" s="277"/>
      <c r="F17" s="278" t="s">
        <v>495</v>
      </c>
      <c r="G17" s="278" t="s">
        <v>496</v>
      </c>
      <c r="H17" s="279"/>
      <c r="I17" s="280" t="s">
        <v>494</v>
      </c>
      <c r="J17" s="280" t="s">
        <v>256</v>
      </c>
      <c r="K17" s="280" t="s">
        <v>227</v>
      </c>
      <c r="L17" s="280" t="s">
        <v>517</v>
      </c>
      <c r="M17" s="281" t="s">
        <v>518</v>
      </c>
    </row>
    <row r="18" spans="1:13" ht="33" customHeight="1" x14ac:dyDescent="0.3">
      <c r="A18" s="282"/>
      <c r="B18" s="177" t="s">
        <v>514</v>
      </c>
      <c r="C18" s="271" t="s">
        <v>524</v>
      </c>
      <c r="D18" s="242" t="s">
        <v>497</v>
      </c>
      <c r="E18" s="283" t="s">
        <v>210</v>
      </c>
      <c r="F18" s="284"/>
      <c r="G18" s="284"/>
      <c r="H18" s="199" t="s">
        <v>130</v>
      </c>
      <c r="I18" s="280"/>
      <c r="J18" s="280"/>
      <c r="K18" s="280"/>
      <c r="L18" s="280"/>
      <c r="M18" s="164"/>
    </row>
    <row r="19" spans="1:13" ht="33" customHeight="1" x14ac:dyDescent="0.3">
      <c r="A19" s="282"/>
      <c r="B19" s="177" t="s">
        <v>515</v>
      </c>
      <c r="C19" s="271"/>
      <c r="D19" s="242"/>
      <c r="E19" s="283" t="s">
        <v>212</v>
      </c>
      <c r="F19" s="284"/>
      <c r="G19" s="284" t="s">
        <v>498</v>
      </c>
      <c r="H19" s="199" t="s">
        <v>130</v>
      </c>
      <c r="I19" s="280"/>
      <c r="J19" s="280"/>
      <c r="K19" s="279"/>
      <c r="L19" s="280"/>
      <c r="M19" s="164"/>
    </row>
    <row r="20" spans="1:13" ht="33" customHeight="1" x14ac:dyDescent="0.3">
      <c r="A20" s="282"/>
      <c r="B20" s="177" t="s">
        <v>516</v>
      </c>
      <c r="C20" s="271"/>
      <c r="D20" s="242"/>
      <c r="E20" s="277" t="s">
        <v>213</v>
      </c>
      <c r="F20" s="284"/>
      <c r="G20" s="284" t="s">
        <v>498</v>
      </c>
      <c r="H20" s="199" t="s">
        <v>130</v>
      </c>
      <c r="I20" s="280"/>
      <c r="J20" s="280"/>
      <c r="K20" s="279"/>
      <c r="L20" s="280"/>
      <c r="M20" s="164"/>
    </row>
  </sheetData>
  <mergeCells count="25">
    <mergeCell ref="F5:G5"/>
    <mergeCell ref="E4:H4"/>
    <mergeCell ref="F11:G11"/>
    <mergeCell ref="F14:G14"/>
    <mergeCell ref="F15:G15"/>
    <mergeCell ref="F16:G16"/>
    <mergeCell ref="A18:A20"/>
    <mergeCell ref="C18:C20"/>
    <mergeCell ref="D18:D20"/>
    <mergeCell ref="F8:G8"/>
    <mergeCell ref="F9:G9"/>
    <mergeCell ref="F10:G10"/>
    <mergeCell ref="A12:A16"/>
    <mergeCell ref="C12:C16"/>
    <mergeCell ref="D12:D16"/>
    <mergeCell ref="F12:G12"/>
    <mergeCell ref="F13:G13"/>
    <mergeCell ref="A1:H1"/>
    <mergeCell ref="A2:H2"/>
    <mergeCell ref="E3:H3"/>
    <mergeCell ref="A6:A10"/>
    <mergeCell ref="C6:C10"/>
    <mergeCell ref="D6:D10"/>
    <mergeCell ref="F6:G6"/>
    <mergeCell ref="F7:G7"/>
  </mergeCells>
  <phoneticPr fontId="4" type="noConversion"/>
  <conditionalFormatting sqref="H18:H20">
    <cfRule type="cellIs" dxfId="11" priority="10" operator="equal">
      <formula>"Failed"</formula>
    </cfRule>
    <cfRule type="cellIs" dxfId="10" priority="11" operator="equal">
      <formula>"Not executed"</formula>
    </cfRule>
    <cfRule type="cellIs" dxfId="9" priority="12" operator="equal">
      <formula>"passed"</formula>
    </cfRule>
  </conditionalFormatting>
  <conditionalFormatting sqref="H6:H10">
    <cfRule type="cellIs" dxfId="8" priority="7" operator="equal">
      <formula>"Failed"</formula>
    </cfRule>
    <cfRule type="cellIs" dxfId="7" priority="8" operator="equal">
      <formula>"Not executed"</formula>
    </cfRule>
    <cfRule type="cellIs" dxfId="6" priority="9" operator="equal">
      <formula>"passed"</formula>
    </cfRule>
  </conditionalFormatting>
  <conditionalFormatting sqref="H12:H16">
    <cfRule type="cellIs" dxfId="2" priority="1" operator="equal">
      <formula>"Failed"</formula>
    </cfRule>
    <cfRule type="cellIs" dxfId="1" priority="2" operator="equal">
      <formula>"Not executed"</formula>
    </cfRule>
    <cfRule type="cellIs" dxfId="0" priority="3" operator="equal">
      <formula>"passed"</formula>
    </cfRule>
  </conditionalFormatting>
  <dataValidations count="1">
    <dataValidation type="list" allowBlank="1" showInputMessage="1" showErrorMessage="1" sqref="H6:H10 H12:H16 H18:H20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zoomScaleSheetLayoutView="100" workbookViewId="0">
      <selection activeCell="G11" sqref="G11"/>
    </sheetView>
  </sheetViews>
  <sheetFormatPr defaultColWidth="8.75" defaultRowHeight="14" x14ac:dyDescent="0.3"/>
  <cols>
    <col min="1" max="6" width="13.5" style="13" customWidth="1"/>
    <col min="7" max="7" width="27.83203125" style="13" customWidth="1"/>
    <col min="8" max="8" width="18.83203125" style="13" customWidth="1"/>
    <col min="9" max="16384" width="8.75" style="13"/>
  </cols>
  <sheetData>
    <row r="1" spans="1:8" x14ac:dyDescent="0.3">
      <c r="A1" s="87"/>
      <c r="B1" s="88"/>
      <c r="C1" s="88"/>
      <c r="D1" s="88"/>
      <c r="E1" s="88"/>
      <c r="F1" s="88"/>
      <c r="G1" s="88"/>
      <c r="H1" s="88"/>
    </row>
    <row r="2" spans="1:8" x14ac:dyDescent="0.3">
      <c r="A2" s="89"/>
      <c r="B2" s="90"/>
      <c r="C2" s="90"/>
      <c r="D2" s="90"/>
      <c r="E2" s="90"/>
      <c r="F2" s="90"/>
      <c r="G2" s="90"/>
      <c r="H2" s="90"/>
    </row>
    <row r="3" spans="1:8" ht="17.5" x14ac:dyDescent="0.3">
      <c r="A3" s="91"/>
      <c r="B3" s="91"/>
      <c r="C3" s="91"/>
      <c r="D3" s="91"/>
      <c r="E3" s="91"/>
      <c r="F3" s="91"/>
      <c r="G3" s="91"/>
      <c r="H3" s="91"/>
    </row>
    <row r="4" spans="1:8" ht="18" thickBot="1" x14ac:dyDescent="0.35">
      <c r="A4" s="91" t="s">
        <v>44</v>
      </c>
      <c r="B4" s="91"/>
      <c r="C4" s="91"/>
      <c r="D4" s="91"/>
      <c r="E4" s="91"/>
      <c r="F4" s="91"/>
      <c r="G4" s="91"/>
      <c r="H4" s="91"/>
    </row>
    <row r="5" spans="1:8" ht="27" x14ac:dyDescent="0.3">
      <c r="A5" s="36" t="s">
        <v>43</v>
      </c>
      <c r="B5" s="35" t="s">
        <v>42</v>
      </c>
      <c r="C5" s="35" t="s">
        <v>41</v>
      </c>
      <c r="D5" s="35" t="s">
        <v>40</v>
      </c>
      <c r="E5" s="35" t="s">
        <v>39</v>
      </c>
      <c r="F5" s="35" t="s">
        <v>38</v>
      </c>
      <c r="G5" s="34" t="s">
        <v>37</v>
      </c>
      <c r="H5" s="34" t="s">
        <v>33</v>
      </c>
    </row>
    <row r="6" spans="1:8" x14ac:dyDescent="0.3">
      <c r="A6" s="25" t="s">
        <v>559</v>
      </c>
      <c r="B6" s="43"/>
      <c r="C6" s="46"/>
      <c r="D6" s="45"/>
      <c r="E6" s="45"/>
      <c r="F6" s="45"/>
      <c r="G6" s="44" t="s">
        <v>560</v>
      </c>
      <c r="H6" s="41"/>
    </row>
    <row r="7" spans="1:8" x14ac:dyDescent="0.3">
      <c r="A7" s="25"/>
      <c r="B7" s="43"/>
      <c r="C7" s="46"/>
      <c r="D7" s="45"/>
      <c r="E7" s="45"/>
      <c r="F7" s="45"/>
      <c r="G7" s="41"/>
      <c r="H7" s="41"/>
    </row>
    <row r="8" spans="1:8" x14ac:dyDescent="0.3">
      <c r="A8" s="25"/>
      <c r="B8" s="43"/>
      <c r="C8" s="46"/>
      <c r="D8" s="45"/>
      <c r="E8" s="45"/>
      <c r="F8" s="45"/>
      <c r="G8" s="44"/>
      <c r="H8" s="41"/>
    </row>
    <row r="9" spans="1:8" x14ac:dyDescent="0.3">
      <c r="A9" s="25"/>
      <c r="B9" s="43"/>
      <c r="C9" s="46"/>
      <c r="D9" s="45"/>
      <c r="E9" s="45"/>
      <c r="F9" s="45"/>
      <c r="G9" s="44"/>
      <c r="H9" s="41"/>
    </row>
    <row r="10" spans="1:8" x14ac:dyDescent="0.3">
      <c r="A10" s="25"/>
      <c r="B10" s="43"/>
      <c r="C10" s="46"/>
      <c r="D10" s="45"/>
      <c r="E10" s="45"/>
      <c r="F10" s="45"/>
      <c r="G10" s="44"/>
      <c r="H10" s="41"/>
    </row>
    <row r="11" spans="1:8" x14ac:dyDescent="0.3">
      <c r="A11" s="25"/>
      <c r="B11" s="43"/>
      <c r="C11" s="46"/>
      <c r="D11" s="45"/>
      <c r="E11" s="45"/>
      <c r="F11" s="45"/>
      <c r="G11" s="44"/>
      <c r="H11" s="41"/>
    </row>
    <row r="12" spans="1:8" ht="15.5" x14ac:dyDescent="0.3">
      <c r="A12" s="25"/>
      <c r="B12" s="43"/>
      <c r="C12" s="42"/>
      <c r="D12" s="42"/>
      <c r="E12" s="42"/>
      <c r="F12" s="42"/>
      <c r="G12" s="42"/>
      <c r="H12" s="41"/>
    </row>
    <row r="13" spans="1:8" ht="15.5" x14ac:dyDescent="0.3">
      <c r="A13" s="25"/>
      <c r="B13" s="43"/>
      <c r="C13" s="42"/>
      <c r="D13" s="42"/>
      <c r="E13" s="42"/>
      <c r="F13" s="42"/>
      <c r="G13" s="42"/>
      <c r="H13" s="41"/>
    </row>
    <row r="14" spans="1:8" ht="15.5" x14ac:dyDescent="0.3">
      <c r="A14" s="25"/>
      <c r="B14" s="43"/>
      <c r="C14" s="42"/>
      <c r="D14" s="42"/>
      <c r="E14" s="42"/>
      <c r="F14" s="42"/>
      <c r="G14" s="42"/>
      <c r="H14" s="41"/>
    </row>
    <row r="15" spans="1:8" ht="15.5" x14ac:dyDescent="0.3">
      <c r="A15" s="25"/>
      <c r="B15" s="43"/>
      <c r="C15" s="42"/>
      <c r="D15" s="42"/>
      <c r="E15" s="42"/>
      <c r="F15" s="42"/>
      <c r="G15" s="42"/>
      <c r="H15" s="41"/>
    </row>
    <row r="16" spans="1:8" ht="16" thickBot="1" x14ac:dyDescent="0.35">
      <c r="A16" s="40"/>
      <c r="B16" s="39"/>
      <c r="C16" s="38"/>
      <c r="D16" s="38"/>
      <c r="E16" s="38"/>
      <c r="F16" s="38"/>
      <c r="G16" s="38"/>
      <c r="H16" s="37"/>
    </row>
    <row r="18" spans="1:8" ht="14.5" thickBot="1" x14ac:dyDescent="0.35"/>
    <row r="19" spans="1:8" ht="27" x14ac:dyDescent="0.3">
      <c r="A19" s="36" t="s">
        <v>36</v>
      </c>
      <c r="B19" s="92" t="s">
        <v>35</v>
      </c>
      <c r="C19" s="92"/>
      <c r="D19" s="92"/>
      <c r="E19" s="92"/>
      <c r="F19" s="92"/>
      <c r="G19" s="35" t="s">
        <v>34</v>
      </c>
      <c r="H19" s="34" t="s">
        <v>33</v>
      </c>
    </row>
    <row r="20" spans="1:8" x14ac:dyDescent="0.3">
      <c r="A20" s="33"/>
      <c r="B20" s="93"/>
      <c r="C20" s="93"/>
      <c r="D20" s="93"/>
      <c r="E20" s="93"/>
      <c r="F20" s="93"/>
      <c r="G20" s="33"/>
      <c r="H20" s="33"/>
    </row>
    <row r="21" spans="1:8" x14ac:dyDescent="0.3">
      <c r="A21" s="33"/>
      <c r="B21" s="93"/>
      <c r="C21" s="93"/>
      <c r="D21" s="93"/>
      <c r="E21" s="93"/>
      <c r="F21" s="93"/>
      <c r="G21" s="33"/>
      <c r="H21" s="33"/>
    </row>
    <row r="22" spans="1:8" x14ac:dyDescent="0.3">
      <c r="A22" s="33"/>
      <c r="B22" s="93"/>
      <c r="C22" s="93"/>
      <c r="D22" s="93"/>
      <c r="E22" s="93"/>
      <c r="F22" s="93"/>
      <c r="G22" s="33"/>
      <c r="H22" s="33"/>
    </row>
    <row r="23" spans="1:8" x14ac:dyDescent="0.3">
      <c r="A23" s="14"/>
      <c r="B23" s="15"/>
      <c r="C23" s="15"/>
      <c r="D23" s="15"/>
      <c r="E23" s="15"/>
      <c r="F23" s="15"/>
      <c r="G23" s="14"/>
      <c r="H23" s="14"/>
    </row>
    <row r="24" spans="1:8" ht="29.5" customHeight="1" x14ac:dyDescent="0.3">
      <c r="A24" s="85" t="s">
        <v>32</v>
      </c>
      <c r="B24" s="86" t="s">
        <v>31</v>
      </c>
      <c r="C24" s="86"/>
      <c r="D24" s="86" t="s">
        <v>30</v>
      </c>
      <c r="E24" s="86"/>
      <c r="F24" s="86"/>
      <c r="G24" s="85" t="s">
        <v>29</v>
      </c>
      <c r="H24" s="85"/>
    </row>
    <row r="25" spans="1:8" ht="27" x14ac:dyDescent="0.3">
      <c r="A25" s="85"/>
      <c r="B25" s="86" t="s">
        <v>28</v>
      </c>
      <c r="C25" s="86"/>
      <c r="D25" s="86" t="s">
        <v>28</v>
      </c>
      <c r="E25" s="86"/>
      <c r="F25" s="32" t="s">
        <v>27</v>
      </c>
      <c r="G25" s="85"/>
      <c r="H25" s="85"/>
    </row>
    <row r="26" spans="1:8" x14ac:dyDescent="0.3">
      <c r="A26" s="30"/>
      <c r="B26" s="94"/>
      <c r="C26" s="94"/>
      <c r="D26" s="94"/>
      <c r="E26" s="94"/>
      <c r="F26" s="31"/>
      <c r="G26" s="84"/>
      <c r="H26" s="84"/>
    </row>
    <row r="27" spans="1:8" x14ac:dyDescent="0.3">
      <c r="A27" s="30"/>
      <c r="B27" s="94"/>
      <c r="C27" s="94"/>
      <c r="D27" s="94"/>
      <c r="E27" s="94"/>
      <c r="F27" s="31"/>
      <c r="G27" s="84"/>
      <c r="H27" s="84"/>
    </row>
    <row r="28" spans="1:8" x14ac:dyDescent="0.3">
      <c r="A28" s="30"/>
      <c r="B28" s="94"/>
      <c r="C28" s="94"/>
      <c r="D28" s="95"/>
      <c r="E28" s="95"/>
      <c r="F28" s="31"/>
      <c r="G28" s="84"/>
      <c r="H28" s="84"/>
    </row>
    <row r="29" spans="1:8" x14ac:dyDescent="0.3">
      <c r="A29" s="30"/>
      <c r="B29" s="94"/>
      <c r="C29" s="94"/>
      <c r="D29" s="95"/>
      <c r="E29" s="95"/>
      <c r="F29" s="31"/>
      <c r="G29" s="84"/>
      <c r="H29" s="84"/>
    </row>
    <row r="30" spans="1:8" x14ac:dyDescent="0.3">
      <c r="A30" s="14"/>
      <c r="B30" s="15"/>
      <c r="C30" s="15"/>
      <c r="D30" s="30" t="s">
        <v>26</v>
      </c>
      <c r="E30" s="30" t="s">
        <v>25</v>
      </c>
      <c r="F30" s="30"/>
      <c r="G30" s="14"/>
      <c r="H30" s="14"/>
    </row>
    <row r="31" spans="1:8" x14ac:dyDescent="0.3">
      <c r="A31" s="14"/>
      <c r="B31" s="15"/>
      <c r="C31" s="15"/>
      <c r="D31" s="15"/>
      <c r="E31" s="15"/>
      <c r="F31" s="15"/>
      <c r="G31" s="14"/>
      <c r="H31" s="14"/>
    </row>
    <row r="32" spans="1:8" x14ac:dyDescent="0.3">
      <c r="A32" s="14"/>
      <c r="B32" s="15"/>
      <c r="C32" s="15"/>
      <c r="D32" s="15"/>
      <c r="E32" s="15"/>
      <c r="F32" s="15"/>
      <c r="G32" s="14"/>
      <c r="H32" s="14"/>
    </row>
    <row r="33" spans="1:8" x14ac:dyDescent="0.3">
      <c r="A33" s="14"/>
      <c r="B33" s="15"/>
      <c r="C33" s="15"/>
      <c r="D33" s="15"/>
      <c r="E33" s="15"/>
      <c r="F33" s="15"/>
      <c r="G33" s="14"/>
      <c r="H33" s="14"/>
    </row>
    <row r="34" spans="1:8" x14ac:dyDescent="0.3">
      <c r="A34" s="14"/>
      <c r="B34" s="15"/>
      <c r="C34" s="15"/>
      <c r="D34" s="15"/>
      <c r="E34" s="15"/>
      <c r="F34" s="15"/>
      <c r="G34" s="14"/>
      <c r="H34" s="14"/>
    </row>
    <row r="35" spans="1:8" x14ac:dyDescent="0.3">
      <c r="A35" s="14"/>
      <c r="B35" s="15"/>
      <c r="C35" s="15"/>
      <c r="D35" s="15"/>
      <c r="E35" s="15"/>
      <c r="F35" s="15"/>
      <c r="G35" s="14"/>
      <c r="H35" s="14"/>
    </row>
    <row r="36" spans="1:8" x14ac:dyDescent="0.3">
      <c r="A36" s="14"/>
      <c r="B36" s="15"/>
      <c r="C36" s="15"/>
      <c r="D36" s="15"/>
      <c r="E36" s="15"/>
      <c r="F36" s="15"/>
      <c r="G36" s="14"/>
      <c r="H36" s="14"/>
    </row>
    <row r="37" spans="1:8" x14ac:dyDescent="0.3">
      <c r="A37" s="14"/>
      <c r="B37" s="15"/>
      <c r="C37" s="15"/>
      <c r="D37" s="15"/>
      <c r="E37" s="15"/>
      <c r="F37" s="15"/>
      <c r="G37" s="14"/>
      <c r="H37" s="14"/>
    </row>
    <row r="38" spans="1:8" x14ac:dyDescent="0.3">
      <c r="A38" s="14"/>
      <c r="B38" s="15"/>
      <c r="C38" s="15"/>
      <c r="D38" s="15"/>
      <c r="E38" s="15"/>
      <c r="F38" s="15"/>
      <c r="G38" s="14"/>
      <c r="H38" s="14"/>
    </row>
    <row r="39" spans="1:8" x14ac:dyDescent="0.3">
      <c r="A39" s="14"/>
      <c r="B39" s="15"/>
      <c r="C39" s="15"/>
      <c r="D39" s="15"/>
      <c r="E39" s="15"/>
      <c r="F39" s="15"/>
      <c r="G39" s="14"/>
      <c r="H39" s="14"/>
    </row>
    <row r="40" spans="1:8" x14ac:dyDescent="0.3">
      <c r="A40" s="14"/>
      <c r="B40" s="15"/>
      <c r="C40" s="15"/>
      <c r="D40" s="15"/>
      <c r="E40" s="15"/>
      <c r="F40" s="15"/>
      <c r="G40" s="14"/>
      <c r="H40" s="14"/>
    </row>
    <row r="41" spans="1:8" x14ac:dyDescent="0.3">
      <c r="A41" s="14"/>
      <c r="B41" s="15"/>
      <c r="C41" s="15"/>
      <c r="D41" s="15"/>
      <c r="E41" s="15"/>
      <c r="F41" s="15"/>
      <c r="G41" s="14"/>
      <c r="H41" s="14"/>
    </row>
    <row r="42" spans="1:8" x14ac:dyDescent="0.3">
      <c r="A42" s="14"/>
      <c r="B42" s="15"/>
      <c r="C42" s="15"/>
      <c r="D42" s="15"/>
      <c r="E42" s="15"/>
      <c r="F42" s="15"/>
      <c r="G42" s="14"/>
      <c r="H42" s="14"/>
    </row>
    <row r="43" spans="1:8" x14ac:dyDescent="0.3">
      <c r="A43" s="14"/>
      <c r="B43" s="15"/>
      <c r="C43" s="15"/>
      <c r="D43" s="15"/>
      <c r="E43" s="15"/>
      <c r="F43" s="15"/>
      <c r="G43" s="14"/>
      <c r="H43" s="14"/>
    </row>
    <row r="44" spans="1:8" x14ac:dyDescent="0.3">
      <c r="A44" s="14"/>
      <c r="B44" s="96"/>
      <c r="C44" s="96"/>
      <c r="D44" s="96"/>
      <c r="E44" s="96"/>
      <c r="F44" s="96"/>
      <c r="G44" s="14"/>
      <c r="H44" s="14"/>
    </row>
  </sheetData>
  <mergeCells count="26">
    <mergeCell ref="B44:F44"/>
    <mergeCell ref="B28:C28"/>
    <mergeCell ref="D28:E28"/>
    <mergeCell ref="B27:C27"/>
    <mergeCell ref="D27:E27"/>
    <mergeCell ref="G27:H27"/>
    <mergeCell ref="G28:H28"/>
    <mergeCell ref="B29:C29"/>
    <mergeCell ref="D29:E29"/>
    <mergeCell ref="G29:H29"/>
    <mergeCell ref="G26:H26"/>
    <mergeCell ref="G24:H25"/>
    <mergeCell ref="B25:C25"/>
    <mergeCell ref="D25:E25"/>
    <mergeCell ref="A1:H2"/>
    <mergeCell ref="A3:H3"/>
    <mergeCell ref="A4:H4"/>
    <mergeCell ref="B19:F19"/>
    <mergeCell ref="B20:F20"/>
    <mergeCell ref="A24:A25"/>
    <mergeCell ref="B24:C24"/>
    <mergeCell ref="D24:F24"/>
    <mergeCell ref="B22:F22"/>
    <mergeCell ref="B21:F21"/>
    <mergeCell ref="B26:C26"/>
    <mergeCell ref="D26:E2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6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view="pageBreakPreview" zoomScaleSheetLayoutView="100" workbookViewId="0">
      <selection activeCell="C11" sqref="C11"/>
    </sheetView>
  </sheetViews>
  <sheetFormatPr defaultColWidth="8.75" defaultRowHeight="14" x14ac:dyDescent="0.3"/>
  <cols>
    <col min="1" max="1" width="8.33203125" style="13" customWidth="1"/>
    <col min="2" max="2" width="26.33203125" style="13" customWidth="1"/>
    <col min="3" max="3" width="24.33203125" style="13" customWidth="1"/>
    <col min="4" max="4" width="7.75" style="13" customWidth="1"/>
    <col min="5" max="5" width="7.75" style="13" hidden="1" customWidth="1"/>
    <col min="6" max="6" width="8" style="13" hidden="1" customWidth="1"/>
    <col min="7" max="8" width="8.75" style="13" customWidth="1"/>
    <col min="9" max="9" width="11.33203125" style="13" customWidth="1"/>
    <col min="10" max="10" width="11.5" style="13" customWidth="1"/>
    <col min="11" max="16384" width="8.75" style="13"/>
  </cols>
  <sheetData>
    <row r="1" spans="1:10" ht="14.15" customHeight="1" x14ac:dyDescent="0.3">
      <c r="A1" s="97" t="s">
        <v>45</v>
      </c>
      <c r="B1" s="90"/>
      <c r="C1" s="90"/>
      <c r="D1" s="90"/>
      <c r="E1" s="90"/>
      <c r="F1" s="90"/>
      <c r="G1" s="90"/>
      <c r="H1" s="90"/>
      <c r="I1" s="90"/>
      <c r="J1" s="98"/>
    </row>
    <row r="2" spans="1:10" ht="14.65" customHeight="1" thickBot="1" x14ac:dyDescent="0.35">
      <c r="A2" s="90"/>
      <c r="B2" s="90"/>
      <c r="C2" s="90"/>
      <c r="D2" s="90"/>
      <c r="E2" s="90"/>
      <c r="F2" s="90"/>
      <c r="G2" s="90"/>
      <c r="H2" s="90"/>
      <c r="I2" s="90"/>
      <c r="J2" s="98"/>
    </row>
    <row r="3" spans="1:10" ht="14.15" customHeight="1" x14ac:dyDescent="0.3">
      <c r="A3" s="99" t="s">
        <v>0</v>
      </c>
      <c r="B3" s="99" t="s">
        <v>24</v>
      </c>
      <c r="C3" s="99" t="s">
        <v>23</v>
      </c>
      <c r="D3" s="101" t="s">
        <v>22</v>
      </c>
      <c r="E3" s="102"/>
      <c r="F3" s="102"/>
      <c r="G3" s="101" t="s">
        <v>21</v>
      </c>
      <c r="H3" s="102"/>
      <c r="I3" s="103"/>
      <c r="J3" s="104" t="s">
        <v>20</v>
      </c>
    </row>
    <row r="4" spans="1:10" x14ac:dyDescent="0.3">
      <c r="A4" s="100"/>
      <c r="B4" s="100"/>
      <c r="C4" s="100"/>
      <c r="D4" s="29" t="s">
        <v>19</v>
      </c>
      <c r="E4" s="29" t="s">
        <v>18</v>
      </c>
      <c r="F4" s="29" t="s">
        <v>17</v>
      </c>
      <c r="G4" s="29" t="s">
        <v>16</v>
      </c>
      <c r="H4" s="29" t="s">
        <v>15</v>
      </c>
      <c r="I4" s="29" t="s">
        <v>14</v>
      </c>
      <c r="J4" s="105"/>
    </row>
    <row r="5" spans="1:10" x14ac:dyDescent="0.3">
      <c r="A5" s="25" t="s">
        <v>13</v>
      </c>
      <c r="B5" s="47" t="s">
        <v>550</v>
      </c>
      <c r="C5" s="19"/>
      <c r="D5" s="18">
        <v>24</v>
      </c>
      <c r="E5" s="19"/>
      <c r="F5" s="18"/>
      <c r="G5" s="18"/>
      <c r="H5" s="27">
        <v>0</v>
      </c>
      <c r="I5" s="27">
        <v>0</v>
      </c>
      <c r="J5" s="16">
        <f t="shared" ref="J5:J16" si="0">G5/D5</f>
        <v>0</v>
      </c>
    </row>
    <row r="6" spans="1:10" x14ac:dyDescent="0.3">
      <c r="A6" s="25" t="s">
        <v>12</v>
      </c>
      <c r="B6" s="21" t="s">
        <v>551</v>
      </c>
      <c r="C6" s="19"/>
      <c r="D6" s="18">
        <v>2</v>
      </c>
      <c r="E6" s="19"/>
      <c r="F6" s="18"/>
      <c r="G6" s="18"/>
      <c r="H6" s="27">
        <v>0</v>
      </c>
      <c r="I6" s="27">
        <v>0</v>
      </c>
      <c r="J6" s="16">
        <f t="shared" si="0"/>
        <v>0</v>
      </c>
    </row>
    <row r="7" spans="1:10" x14ac:dyDescent="0.3">
      <c r="A7" s="25" t="s">
        <v>11</v>
      </c>
      <c r="B7" s="21" t="s">
        <v>552</v>
      </c>
      <c r="C7" s="19"/>
      <c r="D7" s="18">
        <v>36</v>
      </c>
      <c r="E7" s="19"/>
      <c r="F7" s="18"/>
      <c r="G7" s="18"/>
      <c r="H7" s="27">
        <v>0</v>
      </c>
      <c r="I7" s="27">
        <v>0</v>
      </c>
      <c r="J7" s="16">
        <f t="shared" si="0"/>
        <v>0</v>
      </c>
    </row>
    <row r="8" spans="1:10" x14ac:dyDescent="0.3">
      <c r="A8" s="25" t="s">
        <v>10</v>
      </c>
      <c r="B8" s="47" t="s">
        <v>553</v>
      </c>
      <c r="C8" s="19"/>
      <c r="D8" s="28">
        <v>2</v>
      </c>
      <c r="E8" s="19"/>
      <c r="F8" s="18"/>
      <c r="G8" s="28"/>
      <c r="H8" s="27">
        <v>0</v>
      </c>
      <c r="I8" s="27">
        <v>0</v>
      </c>
      <c r="J8" s="16">
        <f t="shared" si="0"/>
        <v>0</v>
      </c>
    </row>
    <row r="9" spans="1:10" x14ac:dyDescent="0.3">
      <c r="A9" s="25" t="s">
        <v>9</v>
      </c>
      <c r="B9" s="47" t="s">
        <v>356</v>
      </c>
      <c r="C9" s="19"/>
      <c r="D9" s="18">
        <v>77</v>
      </c>
      <c r="E9" s="19"/>
      <c r="F9" s="18"/>
      <c r="G9" s="18"/>
      <c r="H9" s="27">
        <v>0</v>
      </c>
      <c r="I9" s="27">
        <v>0</v>
      </c>
      <c r="J9" s="16">
        <f t="shared" si="0"/>
        <v>0</v>
      </c>
    </row>
    <row r="10" spans="1:10" x14ac:dyDescent="0.3">
      <c r="A10" s="25" t="s">
        <v>8</v>
      </c>
      <c r="B10" s="47" t="s">
        <v>554</v>
      </c>
      <c r="C10" s="19"/>
      <c r="D10" s="18">
        <v>8</v>
      </c>
      <c r="E10" s="19"/>
      <c r="F10" s="18"/>
      <c r="G10" s="18"/>
      <c r="H10" s="27">
        <v>0</v>
      </c>
      <c r="I10" s="27">
        <v>0</v>
      </c>
      <c r="J10" s="16">
        <f t="shared" si="0"/>
        <v>0</v>
      </c>
    </row>
    <row r="11" spans="1:10" s="22" customFormat="1" x14ac:dyDescent="0.3">
      <c r="A11" s="25" t="s">
        <v>7</v>
      </c>
      <c r="B11" s="21" t="s">
        <v>555</v>
      </c>
      <c r="C11" s="19"/>
      <c r="D11" s="18">
        <v>3</v>
      </c>
      <c r="E11" s="19"/>
      <c r="F11" s="18"/>
      <c r="G11" s="18"/>
      <c r="H11" s="27">
        <v>0</v>
      </c>
      <c r="I11" s="27">
        <v>0</v>
      </c>
      <c r="J11" s="16">
        <f t="shared" si="0"/>
        <v>0</v>
      </c>
    </row>
    <row r="12" spans="1:10" s="22" customFormat="1" x14ac:dyDescent="0.3">
      <c r="A12" s="25" t="s">
        <v>6</v>
      </c>
      <c r="B12" s="47" t="s">
        <v>556</v>
      </c>
      <c r="C12" s="19"/>
      <c r="D12" s="18">
        <v>10</v>
      </c>
      <c r="E12" s="19"/>
      <c r="F12" s="18"/>
      <c r="G12" s="18"/>
      <c r="H12" s="27">
        <v>0</v>
      </c>
      <c r="I12" s="27">
        <v>0</v>
      </c>
      <c r="J12" s="16">
        <f t="shared" si="0"/>
        <v>0</v>
      </c>
    </row>
    <row r="13" spans="1:10" s="26" customFormat="1" x14ac:dyDescent="0.3">
      <c r="A13" s="25" t="s">
        <v>5</v>
      </c>
      <c r="B13" s="21" t="s">
        <v>557</v>
      </c>
      <c r="C13" s="19"/>
      <c r="D13" s="18">
        <v>12</v>
      </c>
      <c r="E13" s="19"/>
      <c r="F13" s="18"/>
      <c r="G13" s="18"/>
      <c r="H13" s="27">
        <v>0</v>
      </c>
      <c r="I13" s="27">
        <v>0</v>
      </c>
      <c r="J13" s="16">
        <f t="shared" si="0"/>
        <v>0</v>
      </c>
    </row>
    <row r="14" spans="1:10" s="22" customFormat="1" x14ac:dyDescent="0.3">
      <c r="A14" s="25" t="s">
        <v>4</v>
      </c>
      <c r="B14" s="47" t="s">
        <v>558</v>
      </c>
      <c r="C14" s="24"/>
      <c r="D14" s="18">
        <v>13</v>
      </c>
      <c r="E14" s="19"/>
      <c r="F14" s="18"/>
      <c r="G14" s="18"/>
      <c r="H14" s="23">
        <v>0</v>
      </c>
      <c r="I14" s="23">
        <v>0</v>
      </c>
      <c r="J14" s="16">
        <f t="shared" si="0"/>
        <v>0</v>
      </c>
    </row>
    <row r="15" spans="1:10" s="22" customFormat="1" hidden="1" x14ac:dyDescent="0.3">
      <c r="A15" s="25" t="s">
        <v>3</v>
      </c>
      <c r="B15" s="21"/>
      <c r="C15" s="24"/>
      <c r="D15" s="18"/>
      <c r="E15" s="19"/>
      <c r="F15" s="18"/>
      <c r="G15" s="18"/>
      <c r="H15" s="23">
        <v>0</v>
      </c>
      <c r="I15" s="23">
        <v>0</v>
      </c>
      <c r="J15" s="16" t="e">
        <f t="shared" si="0"/>
        <v>#DIV/0!</v>
      </c>
    </row>
    <row r="16" spans="1:10" x14ac:dyDescent="0.3">
      <c r="A16" s="48" t="s">
        <v>46</v>
      </c>
      <c r="B16" s="21"/>
      <c r="C16" s="20"/>
      <c r="D16" s="18">
        <f>SUM(D5:D15)</f>
        <v>187</v>
      </c>
      <c r="E16" s="18">
        <f t="shared" ref="E16:G16" si="1">SUM(E5:E15)</f>
        <v>0</v>
      </c>
      <c r="F16" s="18">
        <f t="shared" si="1"/>
        <v>0</v>
      </c>
      <c r="G16" s="18">
        <f t="shared" si="1"/>
        <v>0</v>
      </c>
      <c r="H16" s="17">
        <f>SUM(H5:H15)</f>
        <v>0</v>
      </c>
      <c r="I16" s="17">
        <f>SUM(I5:I15)</f>
        <v>0</v>
      </c>
      <c r="J16" s="16">
        <f t="shared" si="0"/>
        <v>0</v>
      </c>
    </row>
    <row r="19" spans="2:10" x14ac:dyDescent="0.3">
      <c r="B19" s="14"/>
      <c r="C19" s="14"/>
      <c r="D19" s="14"/>
      <c r="E19" s="14"/>
      <c r="F19" s="15"/>
      <c r="G19" s="15"/>
      <c r="H19" s="15"/>
      <c r="I19" s="15"/>
      <c r="J19" s="15"/>
    </row>
    <row r="20" spans="2:10" x14ac:dyDescent="0.3">
      <c r="B20" s="14"/>
      <c r="C20" s="14"/>
      <c r="D20" s="14"/>
      <c r="E20" s="14"/>
      <c r="F20" s="15"/>
      <c r="G20" s="15"/>
      <c r="H20" s="15"/>
      <c r="I20" s="15"/>
      <c r="J20" s="15"/>
    </row>
    <row r="21" spans="2:10" x14ac:dyDescent="0.3">
      <c r="B21" s="14"/>
      <c r="C21" s="14"/>
      <c r="D21" s="14"/>
      <c r="E21" s="14"/>
      <c r="F21" s="15"/>
      <c r="G21" s="15"/>
      <c r="H21" s="15"/>
      <c r="I21" s="15"/>
      <c r="J21" s="15"/>
    </row>
    <row r="22" spans="2:10" x14ac:dyDescent="0.3">
      <c r="B22" s="14"/>
      <c r="C22" s="14"/>
      <c r="D22" s="14"/>
      <c r="E22" s="14"/>
      <c r="F22" s="15"/>
      <c r="G22" s="15"/>
      <c r="H22" s="15"/>
      <c r="I22" s="15"/>
      <c r="J22" s="15"/>
    </row>
    <row r="23" spans="2:10" x14ac:dyDescent="0.3">
      <c r="B23" s="14"/>
      <c r="C23" s="14"/>
      <c r="D23" s="14"/>
      <c r="E23" s="14"/>
      <c r="F23" s="15"/>
      <c r="G23" s="15"/>
      <c r="H23" s="15"/>
      <c r="I23" s="15"/>
      <c r="J23" s="15"/>
    </row>
    <row r="24" spans="2:10" x14ac:dyDescent="0.3">
      <c r="B24" s="14"/>
      <c r="C24" s="14"/>
      <c r="D24" s="14"/>
      <c r="E24" s="14"/>
      <c r="F24" s="15"/>
      <c r="G24" s="15"/>
      <c r="H24" s="15"/>
      <c r="I24" s="15"/>
      <c r="J24" s="15"/>
    </row>
    <row r="25" spans="2:10" x14ac:dyDescent="0.3">
      <c r="B25" s="14"/>
      <c r="C25" s="14"/>
      <c r="D25" s="14"/>
      <c r="E25" s="14"/>
      <c r="F25" s="15"/>
      <c r="G25" s="15"/>
      <c r="H25" s="15"/>
      <c r="I25" s="15"/>
      <c r="J25" s="15"/>
    </row>
    <row r="26" spans="2:10" x14ac:dyDescent="0.3">
      <c r="B26" s="14"/>
      <c r="C26" s="14"/>
      <c r="D26" s="14"/>
      <c r="E26" s="14"/>
      <c r="F26" s="15"/>
      <c r="G26" s="15"/>
      <c r="H26" s="15"/>
      <c r="I26" s="15"/>
      <c r="J26" s="15"/>
    </row>
    <row r="27" spans="2:10" x14ac:dyDescent="0.3">
      <c r="B27" s="14"/>
      <c r="C27" s="14"/>
      <c r="D27" s="14"/>
      <c r="E27" s="14"/>
      <c r="F27" s="15"/>
      <c r="G27" s="15"/>
      <c r="H27" s="15"/>
      <c r="I27" s="15"/>
      <c r="J27" s="15"/>
    </row>
    <row r="28" spans="2:10" x14ac:dyDescent="0.3">
      <c r="B28" s="14"/>
      <c r="C28" s="14"/>
      <c r="D28" s="14"/>
      <c r="E28" s="14"/>
      <c r="F28" s="15"/>
      <c r="G28" s="15"/>
      <c r="H28" s="15"/>
      <c r="I28" s="15"/>
      <c r="J28" s="15"/>
    </row>
    <row r="29" spans="2:10" x14ac:dyDescent="0.3">
      <c r="B29" s="14"/>
      <c r="C29" s="14"/>
      <c r="D29" s="14"/>
      <c r="E29" s="14"/>
      <c r="F29" s="15"/>
      <c r="G29" s="15"/>
      <c r="H29" s="15"/>
      <c r="I29" s="15"/>
      <c r="J29" s="15"/>
    </row>
    <row r="30" spans="2:10" x14ac:dyDescent="0.3">
      <c r="B30" s="14"/>
      <c r="C30" s="14"/>
      <c r="D30" s="14"/>
      <c r="E30" s="14"/>
      <c r="F30" s="15"/>
      <c r="G30" s="15"/>
      <c r="H30" s="15"/>
      <c r="I30" s="15"/>
      <c r="J30" s="15"/>
    </row>
    <row r="31" spans="2:10" x14ac:dyDescent="0.3">
      <c r="B31" s="14"/>
      <c r="C31" s="14"/>
      <c r="D31" s="14"/>
      <c r="E31" s="14"/>
      <c r="F31" s="15"/>
      <c r="G31" s="15"/>
      <c r="H31" s="15"/>
      <c r="I31" s="15"/>
      <c r="J31" s="15"/>
    </row>
    <row r="32" spans="2:10" x14ac:dyDescent="0.3">
      <c r="B32" s="14"/>
      <c r="C32" s="14"/>
      <c r="D32" s="14"/>
      <c r="E32" s="14"/>
      <c r="F32" s="15"/>
      <c r="G32" s="15"/>
      <c r="H32" s="15"/>
      <c r="I32" s="15"/>
      <c r="J32" s="15"/>
    </row>
    <row r="33" spans="2:10" x14ac:dyDescent="0.3">
      <c r="B33" s="14"/>
      <c r="C33" s="14"/>
      <c r="D33" s="14"/>
      <c r="E33" s="14"/>
      <c r="F33" s="15"/>
      <c r="G33" s="15"/>
      <c r="H33" s="15"/>
      <c r="I33" s="15"/>
      <c r="J33" s="15"/>
    </row>
    <row r="34" spans="2:10" x14ac:dyDescent="0.3">
      <c r="B34" s="14"/>
      <c r="C34" s="14"/>
      <c r="D34" s="14"/>
      <c r="E34" s="14"/>
      <c r="F34" s="96"/>
      <c r="G34" s="96"/>
      <c r="H34" s="96"/>
      <c r="I34" s="96"/>
      <c r="J34" s="96"/>
    </row>
  </sheetData>
  <mergeCells count="8">
    <mergeCell ref="F34:J34"/>
    <mergeCell ref="A1:J2"/>
    <mergeCell ref="A3:A4"/>
    <mergeCell ref="B3:B4"/>
    <mergeCell ref="G3:I3"/>
    <mergeCell ref="C3:C4"/>
    <mergeCell ref="D3:F3"/>
    <mergeCell ref="J3:J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22" zoomScale="70" zoomScaleNormal="70" workbookViewId="0">
      <selection activeCell="D13" sqref="D13"/>
    </sheetView>
  </sheetViews>
  <sheetFormatPr defaultRowHeight="14" x14ac:dyDescent="0.3"/>
  <cols>
    <col min="2" max="2" width="16.08203125" customWidth="1"/>
    <col min="3" max="3" width="18.08203125" customWidth="1"/>
    <col min="4" max="4" width="12" customWidth="1"/>
    <col min="5" max="5" width="15.1640625" customWidth="1"/>
    <col min="6" max="6" width="23.5" customWidth="1"/>
    <col min="7" max="7" width="14.1640625" customWidth="1"/>
    <col min="8" max="8" width="15" customWidth="1"/>
    <col min="9" max="9" width="21.75" customWidth="1"/>
    <col min="10" max="10" width="25.6640625" customWidth="1"/>
    <col min="11" max="11" width="16" customWidth="1"/>
    <col min="12" max="12" width="10.33203125" customWidth="1"/>
    <col min="13" max="13" width="24.25" customWidth="1"/>
  </cols>
  <sheetData>
    <row r="1" spans="1:14" ht="14" customHeight="1" x14ac:dyDescent="0.3">
      <c r="A1" s="116" t="s">
        <v>50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49"/>
      <c r="N1" s="49"/>
    </row>
    <row r="2" spans="1:14" ht="14" customHeight="1" x14ac:dyDescent="0.3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49"/>
      <c r="N2" s="49"/>
    </row>
    <row r="3" spans="1:14" s="52" customFormat="1" ht="30" customHeight="1" x14ac:dyDescent="0.3">
      <c r="A3" s="117" t="s">
        <v>56</v>
      </c>
      <c r="B3" s="118"/>
      <c r="C3" s="118"/>
      <c r="D3" s="118"/>
      <c r="E3" s="118"/>
      <c r="F3" s="118" t="s">
        <v>57</v>
      </c>
      <c r="G3" s="118"/>
      <c r="H3" s="118"/>
      <c r="I3" s="118"/>
      <c r="J3" s="118"/>
      <c r="K3" s="119"/>
      <c r="L3" s="53"/>
    </row>
    <row r="4" spans="1:14" s="52" customFormat="1" ht="30" customHeight="1" x14ac:dyDescent="0.3">
      <c r="A4" s="106" t="s">
        <v>58</v>
      </c>
      <c r="B4" s="58" t="s">
        <v>100</v>
      </c>
      <c r="C4" s="58" t="s">
        <v>101</v>
      </c>
      <c r="D4" s="59" t="s">
        <v>102</v>
      </c>
      <c r="E4" s="59" t="s">
        <v>103</v>
      </c>
      <c r="F4" s="60" t="s">
        <v>59</v>
      </c>
      <c r="G4" s="60" t="s">
        <v>101</v>
      </c>
      <c r="H4" s="60" t="s">
        <v>100</v>
      </c>
      <c r="I4" s="61" t="s">
        <v>104</v>
      </c>
      <c r="J4" s="61" t="s">
        <v>105</v>
      </c>
      <c r="K4" s="108" t="s">
        <v>60</v>
      </c>
      <c r="L4" s="113" t="s">
        <v>51</v>
      </c>
    </row>
    <row r="5" spans="1:14" s="52" customFormat="1" ht="37.5" customHeight="1" x14ac:dyDescent="0.3">
      <c r="A5" s="106"/>
      <c r="B5" s="61" t="s">
        <v>106</v>
      </c>
      <c r="C5" s="61" t="s">
        <v>61</v>
      </c>
      <c r="D5" s="61" t="s">
        <v>107</v>
      </c>
      <c r="E5" s="61" t="s">
        <v>62</v>
      </c>
      <c r="F5" s="60" t="s">
        <v>63</v>
      </c>
      <c r="G5" s="60" t="s">
        <v>108</v>
      </c>
      <c r="H5" s="60" t="s">
        <v>109</v>
      </c>
      <c r="I5" s="61" t="s">
        <v>110</v>
      </c>
      <c r="J5" s="61" t="s">
        <v>111</v>
      </c>
      <c r="K5" s="108"/>
      <c r="L5" s="114"/>
    </row>
    <row r="6" spans="1:14" s="52" customFormat="1" ht="55.5" customHeight="1" x14ac:dyDescent="0.3">
      <c r="A6" s="54">
        <v>1</v>
      </c>
      <c r="B6" s="59" t="s">
        <v>64</v>
      </c>
      <c r="C6" s="59" t="s">
        <v>64</v>
      </c>
      <c r="D6" s="59" t="s">
        <v>64</v>
      </c>
      <c r="E6" s="59" t="s">
        <v>64</v>
      </c>
      <c r="F6" s="59" t="s">
        <v>49</v>
      </c>
      <c r="G6" s="59" t="s">
        <v>49</v>
      </c>
      <c r="H6" s="59" t="s">
        <v>49</v>
      </c>
      <c r="I6" s="59" t="s">
        <v>125</v>
      </c>
      <c r="J6" s="59" t="s">
        <v>49</v>
      </c>
      <c r="K6" s="59" t="s">
        <v>122</v>
      </c>
      <c r="L6" s="1" t="s">
        <v>130</v>
      </c>
    </row>
    <row r="7" spans="1:14" s="52" customFormat="1" ht="55.5" customHeight="1" x14ac:dyDescent="0.3">
      <c r="A7" s="54">
        <v>2</v>
      </c>
      <c r="B7" s="59" t="s">
        <v>64</v>
      </c>
      <c r="C7" s="59" t="s">
        <v>64</v>
      </c>
      <c r="D7" s="59" t="s">
        <v>64</v>
      </c>
      <c r="E7" s="59" t="s">
        <v>112</v>
      </c>
      <c r="F7" s="62" t="s">
        <v>113</v>
      </c>
      <c r="G7" s="59" t="s">
        <v>49</v>
      </c>
      <c r="H7" s="59" t="s">
        <v>49</v>
      </c>
      <c r="I7" s="59" t="s">
        <v>126</v>
      </c>
      <c r="J7" s="59" t="s">
        <v>66</v>
      </c>
      <c r="K7" s="59" t="s">
        <v>53</v>
      </c>
      <c r="L7" s="1" t="s">
        <v>130</v>
      </c>
    </row>
    <row r="8" spans="1:14" s="52" customFormat="1" ht="55.5" customHeight="1" x14ac:dyDescent="0.3">
      <c r="A8" s="54">
        <v>3</v>
      </c>
      <c r="B8" s="59" t="s">
        <v>64</v>
      </c>
      <c r="C8" s="59" t="s">
        <v>64</v>
      </c>
      <c r="D8" s="59" t="s">
        <v>65</v>
      </c>
      <c r="E8" s="59" t="s">
        <v>64</v>
      </c>
      <c r="F8" s="63" t="s">
        <v>114</v>
      </c>
      <c r="G8" s="59" t="s">
        <v>49</v>
      </c>
      <c r="H8" s="59" t="s">
        <v>49</v>
      </c>
      <c r="I8" s="59" t="s">
        <v>127</v>
      </c>
      <c r="J8" s="59" t="s">
        <v>115</v>
      </c>
      <c r="K8" s="59" t="s">
        <v>53</v>
      </c>
      <c r="L8" s="1" t="s">
        <v>130</v>
      </c>
    </row>
    <row r="9" spans="1:14" s="52" customFormat="1" ht="55.5" customHeight="1" x14ac:dyDescent="0.3">
      <c r="A9" s="54">
        <v>4</v>
      </c>
      <c r="B9" s="59" t="s">
        <v>64</v>
      </c>
      <c r="C9" s="59" t="s">
        <v>64</v>
      </c>
      <c r="D9" s="59" t="s">
        <v>65</v>
      </c>
      <c r="E9" s="59" t="s">
        <v>54</v>
      </c>
      <c r="F9" s="63" t="s">
        <v>114</v>
      </c>
      <c r="G9" s="59" t="s">
        <v>49</v>
      </c>
      <c r="H9" s="59" t="s">
        <v>49</v>
      </c>
      <c r="I9" s="59" t="s">
        <v>127</v>
      </c>
      <c r="J9" s="59" t="s">
        <v>115</v>
      </c>
      <c r="K9" s="59" t="s">
        <v>123</v>
      </c>
      <c r="L9" s="1" t="s">
        <v>130</v>
      </c>
    </row>
    <row r="10" spans="1:14" s="52" customFormat="1" ht="55.5" customHeight="1" x14ac:dyDescent="0.3">
      <c r="A10" s="54">
        <v>5</v>
      </c>
      <c r="B10" s="59" t="s">
        <v>64</v>
      </c>
      <c r="C10" s="58" t="s">
        <v>67</v>
      </c>
      <c r="D10" s="59" t="s">
        <v>116</v>
      </c>
      <c r="E10" s="59" t="s">
        <v>64</v>
      </c>
      <c r="F10" s="60" t="s">
        <v>49</v>
      </c>
      <c r="G10" s="59" t="s">
        <v>68</v>
      </c>
      <c r="H10" s="59" t="s">
        <v>49</v>
      </c>
      <c r="I10" s="59" t="s">
        <v>126</v>
      </c>
      <c r="J10" s="59" t="s">
        <v>49</v>
      </c>
      <c r="K10" s="59" t="s">
        <v>122</v>
      </c>
      <c r="L10" s="1" t="s">
        <v>130</v>
      </c>
      <c r="M10" s="56"/>
    </row>
    <row r="11" spans="1:14" s="51" customFormat="1" ht="55.5" customHeight="1" x14ac:dyDescent="0.3">
      <c r="A11" s="54">
        <v>6</v>
      </c>
      <c r="B11" s="59" t="s">
        <v>64</v>
      </c>
      <c r="C11" s="58" t="s">
        <v>69</v>
      </c>
      <c r="D11" s="59" t="s">
        <v>52</v>
      </c>
      <c r="E11" s="59" t="s">
        <v>64</v>
      </c>
      <c r="F11" s="60" t="s">
        <v>49</v>
      </c>
      <c r="G11" s="59" t="s">
        <v>70</v>
      </c>
      <c r="H11" s="59" t="s">
        <v>49</v>
      </c>
      <c r="I11" s="59" t="s">
        <v>126</v>
      </c>
      <c r="J11" s="59" t="s">
        <v>49</v>
      </c>
      <c r="K11" s="59" t="s">
        <v>53</v>
      </c>
      <c r="L11" s="1" t="s">
        <v>130</v>
      </c>
      <c r="M11" s="55"/>
    </row>
    <row r="12" spans="1:14" s="51" customFormat="1" ht="45.75" customHeight="1" x14ac:dyDescent="0.3">
      <c r="A12" s="54">
        <v>7</v>
      </c>
      <c r="B12" s="59" t="s">
        <v>64</v>
      </c>
      <c r="C12" s="58" t="s">
        <v>67</v>
      </c>
      <c r="D12" s="59" t="s">
        <v>64</v>
      </c>
      <c r="E12" s="59" t="s">
        <v>112</v>
      </c>
      <c r="F12" s="62" t="s">
        <v>93</v>
      </c>
      <c r="G12" s="59" t="s">
        <v>68</v>
      </c>
      <c r="H12" s="59" t="s">
        <v>49</v>
      </c>
      <c r="I12" s="59" t="s">
        <v>126</v>
      </c>
      <c r="J12" s="59" t="s">
        <v>115</v>
      </c>
      <c r="K12" s="59" t="s">
        <v>53</v>
      </c>
      <c r="L12" s="1" t="s">
        <v>130</v>
      </c>
    </row>
    <row r="13" spans="1:14" s="51" customFormat="1" ht="45.75" customHeight="1" x14ac:dyDescent="0.3">
      <c r="A13" s="54">
        <v>8</v>
      </c>
      <c r="B13" s="59" t="s">
        <v>64</v>
      </c>
      <c r="C13" s="58" t="s">
        <v>69</v>
      </c>
      <c r="D13" s="59" t="s">
        <v>64</v>
      </c>
      <c r="E13" s="59" t="s">
        <v>54</v>
      </c>
      <c r="F13" s="62" t="s">
        <v>113</v>
      </c>
      <c r="G13" s="59" t="s">
        <v>70</v>
      </c>
      <c r="H13" s="59" t="s">
        <v>49</v>
      </c>
      <c r="I13" s="59" t="s">
        <v>126</v>
      </c>
      <c r="J13" s="59" t="s">
        <v>66</v>
      </c>
      <c r="K13" s="59" t="s">
        <v>123</v>
      </c>
      <c r="L13" s="1" t="s">
        <v>130</v>
      </c>
    </row>
    <row r="14" spans="1:14" s="51" customFormat="1" ht="28" x14ac:dyDescent="0.3">
      <c r="A14" s="54">
        <v>9</v>
      </c>
      <c r="B14" s="59" t="s">
        <v>64</v>
      </c>
      <c r="C14" s="58" t="s">
        <v>67</v>
      </c>
      <c r="D14" s="59" t="s">
        <v>112</v>
      </c>
      <c r="E14" s="59" t="s">
        <v>64</v>
      </c>
      <c r="F14" s="63" t="s">
        <v>114</v>
      </c>
      <c r="G14" s="59" t="s">
        <v>68</v>
      </c>
      <c r="H14" s="59" t="s">
        <v>49</v>
      </c>
      <c r="I14" s="59" t="s">
        <v>127</v>
      </c>
      <c r="J14" s="59" t="s">
        <v>115</v>
      </c>
      <c r="K14" s="59" t="s">
        <v>122</v>
      </c>
      <c r="L14" s="1" t="s">
        <v>130</v>
      </c>
    </row>
    <row r="15" spans="1:14" s="51" customFormat="1" ht="28" x14ac:dyDescent="0.3">
      <c r="A15" s="54">
        <v>10</v>
      </c>
      <c r="B15" s="59" t="s">
        <v>64</v>
      </c>
      <c r="C15" s="58" t="s">
        <v>69</v>
      </c>
      <c r="D15" s="59" t="s">
        <v>112</v>
      </c>
      <c r="E15" s="59" t="s">
        <v>64</v>
      </c>
      <c r="F15" s="63" t="s">
        <v>114</v>
      </c>
      <c r="G15" s="59" t="s">
        <v>70</v>
      </c>
      <c r="H15" s="59" t="s">
        <v>49</v>
      </c>
      <c r="I15" s="59" t="s">
        <v>127</v>
      </c>
      <c r="J15" s="59" t="s">
        <v>66</v>
      </c>
      <c r="K15" s="59" t="s">
        <v>122</v>
      </c>
      <c r="L15" s="1" t="s">
        <v>130</v>
      </c>
    </row>
    <row r="16" spans="1:14" s="51" customFormat="1" ht="28" x14ac:dyDescent="0.3">
      <c r="A16" s="54">
        <v>11</v>
      </c>
      <c r="B16" s="59" t="s">
        <v>64</v>
      </c>
      <c r="C16" s="58" t="s">
        <v>67</v>
      </c>
      <c r="D16" s="59" t="s">
        <v>112</v>
      </c>
      <c r="E16" s="59" t="s">
        <v>112</v>
      </c>
      <c r="F16" s="63" t="s">
        <v>114</v>
      </c>
      <c r="G16" s="59" t="s">
        <v>117</v>
      </c>
      <c r="H16" s="59" t="s">
        <v>49</v>
      </c>
      <c r="I16" s="59" t="s">
        <v>127</v>
      </c>
      <c r="J16" s="59" t="s">
        <v>115</v>
      </c>
      <c r="K16" s="59" t="s">
        <v>53</v>
      </c>
      <c r="L16" s="1" t="s">
        <v>130</v>
      </c>
    </row>
    <row r="17" spans="1:12" s="51" customFormat="1" ht="28" x14ac:dyDescent="0.3">
      <c r="A17" s="54">
        <v>12</v>
      </c>
      <c r="B17" s="59" t="s">
        <v>64</v>
      </c>
      <c r="C17" s="58" t="s">
        <v>69</v>
      </c>
      <c r="D17" s="59" t="s">
        <v>54</v>
      </c>
      <c r="E17" s="59" t="s">
        <v>112</v>
      </c>
      <c r="F17" s="63" t="s">
        <v>94</v>
      </c>
      <c r="G17" s="59" t="s">
        <v>70</v>
      </c>
      <c r="H17" s="59" t="s">
        <v>49</v>
      </c>
      <c r="I17" s="59" t="s">
        <v>127</v>
      </c>
      <c r="J17" s="59" t="s">
        <v>115</v>
      </c>
      <c r="K17" s="59" t="s">
        <v>53</v>
      </c>
      <c r="L17" s="1" t="s">
        <v>130</v>
      </c>
    </row>
    <row r="18" spans="1:12" s="51" customFormat="1" ht="28" x14ac:dyDescent="0.3">
      <c r="A18" s="106">
        <v>13</v>
      </c>
      <c r="B18" s="58" t="s">
        <v>71</v>
      </c>
      <c r="C18" s="107" t="s">
        <v>116</v>
      </c>
      <c r="D18" s="107" t="s">
        <v>116</v>
      </c>
      <c r="E18" s="107" t="s">
        <v>52</v>
      </c>
      <c r="F18" s="108" t="s">
        <v>49</v>
      </c>
      <c r="G18" s="108" t="s">
        <v>55</v>
      </c>
      <c r="H18" s="59" t="s">
        <v>124</v>
      </c>
      <c r="I18" s="120" t="s">
        <v>128</v>
      </c>
      <c r="J18" s="107" t="s">
        <v>55</v>
      </c>
      <c r="K18" s="59" t="s">
        <v>64</v>
      </c>
      <c r="L18" s="1" t="s">
        <v>130</v>
      </c>
    </row>
    <row r="19" spans="1:12" s="51" customFormat="1" ht="29.25" customHeight="1" x14ac:dyDescent="0.3">
      <c r="A19" s="106"/>
      <c r="B19" s="58" t="s">
        <v>118</v>
      </c>
      <c r="C19" s="107"/>
      <c r="D19" s="107"/>
      <c r="E19" s="107"/>
      <c r="F19" s="108"/>
      <c r="G19" s="108"/>
      <c r="H19" s="59" t="s">
        <v>49</v>
      </c>
      <c r="I19" s="120"/>
      <c r="J19" s="107"/>
      <c r="K19" s="59" t="s">
        <v>53</v>
      </c>
      <c r="L19" s="1" t="s">
        <v>130</v>
      </c>
    </row>
    <row r="20" spans="1:12" s="51" customFormat="1" ht="28" x14ac:dyDescent="0.3">
      <c r="A20" s="106">
        <v>14</v>
      </c>
      <c r="B20" s="58" t="s">
        <v>119</v>
      </c>
      <c r="C20" s="107" t="s">
        <v>116</v>
      </c>
      <c r="D20" s="107" t="s">
        <v>116</v>
      </c>
      <c r="E20" s="107" t="s">
        <v>65</v>
      </c>
      <c r="F20" s="108" t="s">
        <v>73</v>
      </c>
      <c r="G20" s="108" t="s">
        <v>120</v>
      </c>
      <c r="H20" s="59" t="s">
        <v>124</v>
      </c>
      <c r="I20" s="120" t="s">
        <v>128</v>
      </c>
      <c r="J20" s="107" t="s">
        <v>74</v>
      </c>
      <c r="K20" s="59" t="s">
        <v>64</v>
      </c>
      <c r="L20" s="1" t="s">
        <v>130</v>
      </c>
    </row>
    <row r="21" spans="1:12" s="51" customFormat="1" ht="29.25" customHeight="1" x14ac:dyDescent="0.3">
      <c r="A21" s="106"/>
      <c r="B21" s="58" t="s">
        <v>118</v>
      </c>
      <c r="C21" s="107"/>
      <c r="D21" s="107"/>
      <c r="E21" s="107"/>
      <c r="F21" s="108"/>
      <c r="G21" s="108"/>
      <c r="H21" s="59" t="s">
        <v>49</v>
      </c>
      <c r="I21" s="120"/>
      <c r="J21" s="107"/>
      <c r="K21" s="59" t="s">
        <v>53</v>
      </c>
      <c r="L21" s="1" t="s">
        <v>130</v>
      </c>
    </row>
    <row r="22" spans="1:12" s="51" customFormat="1" ht="28" x14ac:dyDescent="0.3">
      <c r="A22" s="106">
        <v>15</v>
      </c>
      <c r="B22" s="58" t="s">
        <v>119</v>
      </c>
      <c r="C22" s="107" t="s">
        <v>116</v>
      </c>
      <c r="D22" s="107" t="s">
        <v>65</v>
      </c>
      <c r="E22" s="107" t="s">
        <v>96</v>
      </c>
      <c r="F22" s="109" t="s">
        <v>98</v>
      </c>
      <c r="G22" s="108" t="s">
        <v>95</v>
      </c>
      <c r="H22" s="59" t="s">
        <v>75</v>
      </c>
      <c r="I22" s="115" t="s">
        <v>129</v>
      </c>
      <c r="J22" s="107" t="s">
        <v>74</v>
      </c>
      <c r="K22" s="59" t="s">
        <v>64</v>
      </c>
      <c r="L22" s="1" t="s">
        <v>130</v>
      </c>
    </row>
    <row r="23" spans="1:12" s="51" customFormat="1" ht="29.25" customHeight="1" x14ac:dyDescent="0.3">
      <c r="A23" s="106"/>
      <c r="B23" s="58" t="s">
        <v>118</v>
      </c>
      <c r="C23" s="107"/>
      <c r="D23" s="107"/>
      <c r="E23" s="107"/>
      <c r="F23" s="110"/>
      <c r="G23" s="108"/>
      <c r="H23" s="59" t="s">
        <v>49</v>
      </c>
      <c r="I23" s="115"/>
      <c r="J23" s="107"/>
      <c r="K23" s="59" t="s">
        <v>122</v>
      </c>
      <c r="L23" s="1" t="s">
        <v>130</v>
      </c>
    </row>
    <row r="24" spans="1:12" s="51" customFormat="1" ht="28" x14ac:dyDescent="0.3">
      <c r="A24" s="106">
        <v>16</v>
      </c>
      <c r="B24" s="58" t="s">
        <v>97</v>
      </c>
      <c r="C24" s="107" t="s">
        <v>116</v>
      </c>
      <c r="D24" s="107" t="s">
        <v>65</v>
      </c>
      <c r="E24" s="107" t="s">
        <v>65</v>
      </c>
      <c r="F24" s="109" t="s">
        <v>114</v>
      </c>
      <c r="G24" s="108" t="s">
        <v>120</v>
      </c>
      <c r="H24" s="59" t="s">
        <v>75</v>
      </c>
      <c r="I24" s="115" t="s">
        <v>129</v>
      </c>
      <c r="J24" s="107" t="s">
        <v>74</v>
      </c>
      <c r="K24" s="59" t="s">
        <v>64</v>
      </c>
      <c r="L24" s="1" t="s">
        <v>130</v>
      </c>
    </row>
    <row r="25" spans="1:12" s="51" customFormat="1" ht="29.25" customHeight="1" x14ac:dyDescent="0.3">
      <c r="A25" s="106"/>
      <c r="B25" s="58" t="s">
        <v>118</v>
      </c>
      <c r="C25" s="107"/>
      <c r="D25" s="107"/>
      <c r="E25" s="107"/>
      <c r="F25" s="110"/>
      <c r="G25" s="108"/>
      <c r="H25" s="59" t="s">
        <v>49</v>
      </c>
      <c r="I25" s="115"/>
      <c r="J25" s="107"/>
      <c r="K25" s="59" t="s">
        <v>121</v>
      </c>
      <c r="L25" s="1" t="s">
        <v>130</v>
      </c>
    </row>
    <row r="26" spans="1:12" s="51" customFormat="1" ht="28" x14ac:dyDescent="0.3">
      <c r="A26" s="106">
        <v>17</v>
      </c>
      <c r="B26" s="58" t="s">
        <v>97</v>
      </c>
      <c r="C26" s="107" t="s">
        <v>67</v>
      </c>
      <c r="D26" s="107" t="s">
        <v>116</v>
      </c>
      <c r="E26" s="107" t="s">
        <v>116</v>
      </c>
      <c r="F26" s="108" t="s">
        <v>49</v>
      </c>
      <c r="G26" s="111" t="s">
        <v>49</v>
      </c>
      <c r="H26" s="59" t="s">
        <v>75</v>
      </c>
      <c r="I26" s="107" t="s">
        <v>128</v>
      </c>
      <c r="J26" s="107" t="s">
        <v>55</v>
      </c>
      <c r="K26" s="59" t="s">
        <v>64</v>
      </c>
      <c r="L26" s="1" t="s">
        <v>130</v>
      </c>
    </row>
    <row r="27" spans="1:12" s="51" customFormat="1" ht="29.25" customHeight="1" x14ac:dyDescent="0.3">
      <c r="A27" s="106"/>
      <c r="B27" s="58" t="s">
        <v>118</v>
      </c>
      <c r="C27" s="107"/>
      <c r="D27" s="107"/>
      <c r="E27" s="107"/>
      <c r="F27" s="108"/>
      <c r="G27" s="112"/>
      <c r="H27" s="59" t="s">
        <v>49</v>
      </c>
      <c r="I27" s="107"/>
      <c r="J27" s="107"/>
      <c r="K27" s="59" t="s">
        <v>122</v>
      </c>
      <c r="L27" s="1" t="s">
        <v>130</v>
      </c>
    </row>
    <row r="28" spans="1:12" s="51" customFormat="1" ht="28" x14ac:dyDescent="0.3">
      <c r="A28" s="106">
        <v>18</v>
      </c>
      <c r="B28" s="58" t="s">
        <v>119</v>
      </c>
      <c r="C28" s="107" t="s">
        <v>69</v>
      </c>
      <c r="D28" s="107" t="s">
        <v>116</v>
      </c>
      <c r="E28" s="107" t="s">
        <v>52</v>
      </c>
      <c r="F28" s="108" t="s">
        <v>49</v>
      </c>
      <c r="G28" s="111" t="s">
        <v>49</v>
      </c>
      <c r="H28" s="59" t="s">
        <v>124</v>
      </c>
      <c r="I28" s="107" t="s">
        <v>128</v>
      </c>
      <c r="J28" s="107" t="s">
        <v>120</v>
      </c>
      <c r="K28" s="59" t="s">
        <v>64</v>
      </c>
      <c r="L28" s="1" t="s">
        <v>130</v>
      </c>
    </row>
    <row r="29" spans="1:12" s="51" customFormat="1" ht="29.25" customHeight="1" x14ac:dyDescent="0.3">
      <c r="A29" s="106"/>
      <c r="B29" s="58" t="s">
        <v>118</v>
      </c>
      <c r="C29" s="107"/>
      <c r="D29" s="107"/>
      <c r="E29" s="107"/>
      <c r="F29" s="108"/>
      <c r="G29" s="112"/>
      <c r="H29" s="59" t="s">
        <v>49</v>
      </c>
      <c r="I29" s="107"/>
      <c r="J29" s="107"/>
      <c r="K29" s="59" t="s">
        <v>53</v>
      </c>
      <c r="L29" s="1" t="s">
        <v>130</v>
      </c>
    </row>
    <row r="30" spans="1:12" s="51" customFormat="1" ht="28" x14ac:dyDescent="0.3">
      <c r="A30" s="106">
        <v>19</v>
      </c>
      <c r="B30" s="58" t="s">
        <v>99</v>
      </c>
      <c r="C30" s="107" t="s">
        <v>67</v>
      </c>
      <c r="D30" s="107" t="s">
        <v>65</v>
      </c>
      <c r="E30" s="107" t="s">
        <v>65</v>
      </c>
      <c r="F30" s="109" t="s">
        <v>114</v>
      </c>
      <c r="G30" s="108" t="s">
        <v>55</v>
      </c>
      <c r="H30" s="59" t="s">
        <v>124</v>
      </c>
      <c r="I30" s="108" t="s">
        <v>129</v>
      </c>
      <c r="J30" s="107" t="s">
        <v>74</v>
      </c>
      <c r="K30" s="59" t="s">
        <v>64</v>
      </c>
      <c r="L30" s="1" t="s">
        <v>130</v>
      </c>
    </row>
    <row r="31" spans="1:12" s="51" customFormat="1" ht="29.25" customHeight="1" x14ac:dyDescent="0.3">
      <c r="A31" s="106"/>
      <c r="B31" s="58" t="s">
        <v>72</v>
      </c>
      <c r="C31" s="107"/>
      <c r="D31" s="107"/>
      <c r="E31" s="107"/>
      <c r="F31" s="110"/>
      <c r="G31" s="108"/>
      <c r="H31" s="59" t="s">
        <v>49</v>
      </c>
      <c r="I31" s="108"/>
      <c r="J31" s="107"/>
      <c r="K31" s="59" t="s">
        <v>53</v>
      </c>
      <c r="L31" s="1" t="s">
        <v>130</v>
      </c>
    </row>
    <row r="32" spans="1:12" s="51" customFormat="1" ht="28" x14ac:dyDescent="0.3">
      <c r="A32" s="106">
        <v>20</v>
      </c>
      <c r="B32" s="58" t="s">
        <v>71</v>
      </c>
      <c r="C32" s="107" t="s">
        <v>69</v>
      </c>
      <c r="D32" s="107" t="s">
        <v>54</v>
      </c>
      <c r="E32" s="107" t="s">
        <v>65</v>
      </c>
      <c r="F32" s="108" t="s">
        <v>94</v>
      </c>
      <c r="G32" s="111" t="s">
        <v>120</v>
      </c>
      <c r="H32" s="59" t="s">
        <v>75</v>
      </c>
      <c r="I32" s="107" t="s">
        <v>129</v>
      </c>
      <c r="J32" s="107" t="s">
        <v>74</v>
      </c>
      <c r="K32" s="59" t="s">
        <v>64</v>
      </c>
      <c r="L32" s="1" t="s">
        <v>130</v>
      </c>
    </row>
    <row r="33" spans="1:12" s="51" customFormat="1" ht="29.25" customHeight="1" x14ac:dyDescent="0.3">
      <c r="A33" s="106"/>
      <c r="B33" s="58" t="s">
        <v>72</v>
      </c>
      <c r="C33" s="107"/>
      <c r="D33" s="107"/>
      <c r="E33" s="107"/>
      <c r="F33" s="108"/>
      <c r="G33" s="112"/>
      <c r="H33" s="59" t="s">
        <v>49</v>
      </c>
      <c r="I33" s="107"/>
      <c r="J33" s="107"/>
      <c r="K33" s="59" t="s">
        <v>53</v>
      </c>
      <c r="L33" s="1" t="s">
        <v>130</v>
      </c>
    </row>
    <row r="34" spans="1:12" s="51" customFormat="1" ht="28" x14ac:dyDescent="0.3">
      <c r="A34" s="106">
        <v>21</v>
      </c>
      <c r="B34" s="58" t="s">
        <v>97</v>
      </c>
      <c r="C34" s="107" t="s">
        <v>69</v>
      </c>
      <c r="D34" s="107" t="s">
        <v>116</v>
      </c>
      <c r="E34" s="107" t="s">
        <v>65</v>
      </c>
      <c r="F34" s="108" t="s">
        <v>73</v>
      </c>
      <c r="G34" s="111" t="s">
        <v>49</v>
      </c>
      <c r="H34" s="59" t="s">
        <v>75</v>
      </c>
      <c r="I34" s="107" t="s">
        <v>128</v>
      </c>
      <c r="J34" s="107" t="s">
        <v>74</v>
      </c>
      <c r="K34" s="59" t="s">
        <v>64</v>
      </c>
      <c r="L34" s="1" t="s">
        <v>130</v>
      </c>
    </row>
    <row r="35" spans="1:12" s="51" customFormat="1" ht="29.25" customHeight="1" x14ac:dyDescent="0.3">
      <c r="A35" s="106"/>
      <c r="B35" s="58" t="s">
        <v>118</v>
      </c>
      <c r="C35" s="107"/>
      <c r="D35" s="107"/>
      <c r="E35" s="107"/>
      <c r="F35" s="108"/>
      <c r="G35" s="112"/>
      <c r="H35" s="59" t="s">
        <v>49</v>
      </c>
      <c r="I35" s="107"/>
      <c r="J35" s="107"/>
      <c r="K35" s="59" t="s">
        <v>122</v>
      </c>
      <c r="L35" s="1" t="s">
        <v>130</v>
      </c>
    </row>
    <row r="36" spans="1:12" s="51" customFormat="1" ht="28" x14ac:dyDescent="0.3">
      <c r="A36" s="106">
        <v>22</v>
      </c>
      <c r="B36" s="58" t="s">
        <v>119</v>
      </c>
      <c r="C36" s="107" t="s">
        <v>69</v>
      </c>
      <c r="D36" s="107" t="s">
        <v>65</v>
      </c>
      <c r="E36" s="107" t="s">
        <v>96</v>
      </c>
      <c r="F36" s="109" t="s">
        <v>98</v>
      </c>
      <c r="G36" s="111" t="s">
        <v>49</v>
      </c>
      <c r="H36" s="59" t="s">
        <v>124</v>
      </c>
      <c r="I36" s="108" t="s">
        <v>129</v>
      </c>
      <c r="J36" s="107" t="s">
        <v>74</v>
      </c>
      <c r="K36" s="59" t="s">
        <v>64</v>
      </c>
      <c r="L36" s="1" t="s">
        <v>130</v>
      </c>
    </row>
    <row r="37" spans="1:12" s="51" customFormat="1" ht="29.25" customHeight="1" x14ac:dyDescent="0.3">
      <c r="A37" s="106"/>
      <c r="B37" s="58" t="s">
        <v>118</v>
      </c>
      <c r="C37" s="107"/>
      <c r="D37" s="107"/>
      <c r="E37" s="107"/>
      <c r="F37" s="110"/>
      <c r="G37" s="112"/>
      <c r="H37" s="59" t="s">
        <v>49</v>
      </c>
      <c r="I37" s="108"/>
      <c r="J37" s="107"/>
      <c r="K37" s="59" t="s">
        <v>53</v>
      </c>
      <c r="L37" s="1" t="s">
        <v>130</v>
      </c>
    </row>
    <row r="38" spans="1:12" s="51" customFormat="1" ht="28" x14ac:dyDescent="0.3">
      <c r="A38" s="106">
        <v>23</v>
      </c>
      <c r="B38" s="58" t="s">
        <v>99</v>
      </c>
      <c r="C38" s="107" t="s">
        <v>67</v>
      </c>
      <c r="D38" s="107" t="s">
        <v>116</v>
      </c>
      <c r="E38" s="107" t="s">
        <v>65</v>
      </c>
      <c r="F38" s="108" t="s">
        <v>73</v>
      </c>
      <c r="G38" s="108" t="s">
        <v>55</v>
      </c>
      <c r="H38" s="59" t="s">
        <v>124</v>
      </c>
      <c r="I38" s="107" t="s">
        <v>128</v>
      </c>
      <c r="J38" s="107" t="s">
        <v>74</v>
      </c>
      <c r="K38" s="59" t="s">
        <v>64</v>
      </c>
      <c r="L38" s="1" t="s">
        <v>130</v>
      </c>
    </row>
    <row r="39" spans="1:12" s="51" customFormat="1" ht="29.25" customHeight="1" x14ac:dyDescent="0.3">
      <c r="A39" s="106"/>
      <c r="B39" s="58" t="s">
        <v>72</v>
      </c>
      <c r="C39" s="107"/>
      <c r="D39" s="107"/>
      <c r="E39" s="107"/>
      <c r="F39" s="108"/>
      <c r="G39" s="108"/>
      <c r="H39" s="59" t="s">
        <v>49</v>
      </c>
      <c r="I39" s="107"/>
      <c r="J39" s="107"/>
      <c r="K39" s="59" t="s">
        <v>53</v>
      </c>
      <c r="L39" s="1" t="s">
        <v>130</v>
      </c>
    </row>
    <row r="40" spans="1:12" s="51" customFormat="1" ht="28" x14ac:dyDescent="0.3">
      <c r="A40" s="106">
        <v>24</v>
      </c>
      <c r="B40" s="58" t="s">
        <v>71</v>
      </c>
      <c r="C40" s="107" t="s">
        <v>67</v>
      </c>
      <c r="D40" s="107" t="s">
        <v>54</v>
      </c>
      <c r="E40" s="107" t="s">
        <v>96</v>
      </c>
      <c r="F40" s="108" t="s">
        <v>98</v>
      </c>
      <c r="G40" s="108" t="s">
        <v>55</v>
      </c>
      <c r="H40" s="59" t="s">
        <v>75</v>
      </c>
      <c r="I40" s="107" t="s">
        <v>129</v>
      </c>
      <c r="J40" s="107" t="s">
        <v>74</v>
      </c>
      <c r="K40" s="59" t="s">
        <v>64</v>
      </c>
      <c r="L40" s="1" t="s">
        <v>130</v>
      </c>
    </row>
    <row r="41" spans="1:12" s="51" customFormat="1" ht="29.25" customHeight="1" x14ac:dyDescent="0.3">
      <c r="A41" s="106"/>
      <c r="B41" s="58" t="s">
        <v>72</v>
      </c>
      <c r="C41" s="107"/>
      <c r="D41" s="107"/>
      <c r="E41" s="107"/>
      <c r="F41" s="108"/>
      <c r="G41" s="108"/>
      <c r="H41" s="59" t="s">
        <v>49</v>
      </c>
      <c r="I41" s="107"/>
      <c r="J41" s="107"/>
      <c r="K41" s="59" t="s">
        <v>53</v>
      </c>
      <c r="L41" s="1" t="s">
        <v>130</v>
      </c>
    </row>
  </sheetData>
  <mergeCells count="102">
    <mergeCell ref="A1:L2"/>
    <mergeCell ref="A3:E3"/>
    <mergeCell ref="F3:K3"/>
    <mergeCell ref="A4:A5"/>
    <mergeCell ref="K4:K5"/>
    <mergeCell ref="G20:G21"/>
    <mergeCell ref="I20:I21"/>
    <mergeCell ref="J20:J21"/>
    <mergeCell ref="A20:A21"/>
    <mergeCell ref="C20:C21"/>
    <mergeCell ref="D20:D21"/>
    <mergeCell ref="E20:E21"/>
    <mergeCell ref="F20:F21"/>
    <mergeCell ref="G18:G19"/>
    <mergeCell ref="I18:I19"/>
    <mergeCell ref="J18:J19"/>
    <mergeCell ref="A18:A19"/>
    <mergeCell ref="C18:C19"/>
    <mergeCell ref="D18:D19"/>
    <mergeCell ref="E18:E19"/>
    <mergeCell ref="F18:F19"/>
    <mergeCell ref="G28:G29"/>
    <mergeCell ref="I28:I29"/>
    <mergeCell ref="A22:A23"/>
    <mergeCell ref="C22:C23"/>
    <mergeCell ref="D22:D23"/>
    <mergeCell ref="E22:E23"/>
    <mergeCell ref="F22:F23"/>
    <mergeCell ref="G24:G25"/>
    <mergeCell ref="I24:I25"/>
    <mergeCell ref="A24:A25"/>
    <mergeCell ref="C24:C25"/>
    <mergeCell ref="D24:D25"/>
    <mergeCell ref="E24:E25"/>
    <mergeCell ref="F24:F25"/>
    <mergeCell ref="G22:G23"/>
    <mergeCell ref="I22:I23"/>
    <mergeCell ref="J22:J23"/>
    <mergeCell ref="J24:J25"/>
    <mergeCell ref="J26:J27"/>
    <mergeCell ref="J28:J29"/>
    <mergeCell ref="L4:L5"/>
    <mergeCell ref="A30:A31"/>
    <mergeCell ref="C30:C31"/>
    <mergeCell ref="D30:D31"/>
    <mergeCell ref="E30:E31"/>
    <mergeCell ref="F30:F31"/>
    <mergeCell ref="G30:G31"/>
    <mergeCell ref="I30:I31"/>
    <mergeCell ref="A28:A29"/>
    <mergeCell ref="C28:C29"/>
    <mergeCell ref="D28:D29"/>
    <mergeCell ref="E28:E29"/>
    <mergeCell ref="A26:A27"/>
    <mergeCell ref="C26:C27"/>
    <mergeCell ref="D26:D27"/>
    <mergeCell ref="E26:E27"/>
    <mergeCell ref="F26:F27"/>
    <mergeCell ref="G26:G27"/>
    <mergeCell ref="I26:I27"/>
    <mergeCell ref="F28:F29"/>
    <mergeCell ref="A32:A33"/>
    <mergeCell ref="A34:A35"/>
    <mergeCell ref="C34:C35"/>
    <mergeCell ref="D34:D35"/>
    <mergeCell ref="E34:E35"/>
    <mergeCell ref="J30:J31"/>
    <mergeCell ref="C32:C33"/>
    <mergeCell ref="D32:D33"/>
    <mergeCell ref="E32:E33"/>
    <mergeCell ref="F32:F33"/>
    <mergeCell ref="G32:G33"/>
    <mergeCell ref="I32:I33"/>
    <mergeCell ref="J32:J33"/>
    <mergeCell ref="F34:F35"/>
    <mergeCell ref="G34:G35"/>
    <mergeCell ref="I34:I35"/>
    <mergeCell ref="J34:J35"/>
    <mergeCell ref="A36:A37"/>
    <mergeCell ref="C36:C37"/>
    <mergeCell ref="D36:D37"/>
    <mergeCell ref="E36:E37"/>
    <mergeCell ref="F36:F37"/>
    <mergeCell ref="G36:G37"/>
    <mergeCell ref="I36:I37"/>
    <mergeCell ref="J36:J37"/>
    <mergeCell ref="G38:G39"/>
    <mergeCell ref="I38:I39"/>
    <mergeCell ref="J38:J39"/>
    <mergeCell ref="A40:A41"/>
    <mergeCell ref="C40:C41"/>
    <mergeCell ref="D40:D41"/>
    <mergeCell ref="E40:E41"/>
    <mergeCell ref="F40:F41"/>
    <mergeCell ref="G40:G41"/>
    <mergeCell ref="I40:I41"/>
    <mergeCell ref="J40:J41"/>
    <mergeCell ref="A38:A39"/>
    <mergeCell ref="C38:C39"/>
    <mergeCell ref="D38:D39"/>
    <mergeCell ref="E38:E39"/>
    <mergeCell ref="F38:F39"/>
  </mergeCells>
  <phoneticPr fontId="4" type="noConversion"/>
  <conditionalFormatting sqref="L6:L39">
    <cfRule type="cellIs" dxfId="246" priority="10" operator="equal">
      <formula>"Failed"</formula>
    </cfRule>
    <cfRule type="cellIs" dxfId="245" priority="11" operator="equal">
      <formula>"Not executed"</formula>
    </cfRule>
    <cfRule type="cellIs" dxfId="244" priority="12" operator="equal">
      <formula>"passed"</formula>
    </cfRule>
  </conditionalFormatting>
  <conditionalFormatting sqref="L40:L41">
    <cfRule type="cellIs" dxfId="243" priority="1" operator="equal">
      <formula>"Failed"</formula>
    </cfRule>
    <cfRule type="cellIs" dxfId="242" priority="2" operator="equal">
      <formula>"Not executed"</formula>
    </cfRule>
    <cfRule type="cellIs" dxfId="241" priority="3" operator="equal">
      <formula>"passed"</formula>
    </cfRule>
  </conditionalFormatting>
  <dataValidations count="1">
    <dataValidation type="list" allowBlank="1" showInputMessage="1" showErrorMessage="1" sqref="L6:L41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5" zoomScaleNormal="85" workbookViewId="0">
      <selection activeCell="B8" sqref="B8"/>
    </sheetView>
  </sheetViews>
  <sheetFormatPr defaultRowHeight="14" x14ac:dyDescent="0.3"/>
  <cols>
    <col min="2" max="2" width="17.5" customWidth="1"/>
    <col min="3" max="3" width="20.33203125" customWidth="1"/>
    <col min="4" max="4" width="25.75" customWidth="1"/>
    <col min="5" max="5" width="34.33203125" customWidth="1"/>
    <col min="6" max="6" width="11.75" customWidth="1"/>
    <col min="8" max="8" width="15.4140625" customWidth="1"/>
    <col min="9" max="9" width="12.4140625" customWidth="1"/>
  </cols>
  <sheetData>
    <row r="1" spans="1:9" ht="14" customHeight="1" x14ac:dyDescent="0.3">
      <c r="A1" s="121" t="s">
        <v>47</v>
      </c>
      <c r="B1" s="238"/>
      <c r="C1" s="238"/>
      <c r="D1" s="238"/>
      <c r="E1" s="238"/>
    </row>
    <row r="2" spans="1:9" ht="14" customHeight="1" x14ac:dyDescent="0.3">
      <c r="A2" s="239"/>
      <c r="B2" s="240"/>
      <c r="C2" s="240"/>
      <c r="D2" s="240"/>
      <c r="E2" s="240"/>
    </row>
    <row r="3" spans="1:9" x14ac:dyDescent="0.3">
      <c r="A3" s="140" t="s">
        <v>131</v>
      </c>
      <c r="B3" s="67"/>
      <c r="C3" s="141" t="s">
        <v>222</v>
      </c>
      <c r="D3" s="141"/>
      <c r="E3" s="141"/>
    </row>
    <row r="4" spans="1:9" x14ac:dyDescent="0.3">
      <c r="A4" s="72" t="s">
        <v>134</v>
      </c>
      <c r="B4" s="142" t="s">
        <v>135</v>
      </c>
      <c r="C4" s="70"/>
      <c r="D4" s="71" t="s">
        <v>136</v>
      </c>
      <c r="E4" s="71" t="s">
        <v>389</v>
      </c>
    </row>
    <row r="5" spans="1:9" ht="15.5" x14ac:dyDescent="0.35">
      <c r="A5" s="144"/>
      <c r="B5" s="145"/>
      <c r="C5" s="146" t="s">
        <v>416</v>
      </c>
      <c r="D5" s="145"/>
      <c r="E5" s="145"/>
    </row>
    <row r="6" spans="1:9" x14ac:dyDescent="0.3">
      <c r="A6" s="165">
        <v>1</v>
      </c>
      <c r="B6" s="166"/>
      <c r="C6" s="167" t="s">
        <v>418</v>
      </c>
      <c r="D6" s="167"/>
      <c r="E6" s="164"/>
      <c r="F6" s="50" t="s">
        <v>76</v>
      </c>
      <c r="G6" s="50" t="s">
        <v>78</v>
      </c>
      <c r="H6" s="50" t="s">
        <v>79</v>
      </c>
      <c r="I6" s="50" t="s">
        <v>77</v>
      </c>
    </row>
    <row r="7" spans="1:9" ht="42" x14ac:dyDescent="0.3">
      <c r="A7" s="50"/>
      <c r="B7" s="50" t="s">
        <v>417</v>
      </c>
      <c r="C7" s="241" t="s">
        <v>422</v>
      </c>
      <c r="D7" s="57" t="s">
        <v>420</v>
      </c>
      <c r="E7" s="199" t="s">
        <v>130</v>
      </c>
      <c r="F7" s="50" t="s">
        <v>80</v>
      </c>
      <c r="G7" s="50"/>
      <c r="H7" s="50"/>
      <c r="I7" s="50">
        <f>H7-G7</f>
        <v>0</v>
      </c>
    </row>
    <row r="8" spans="1:9" ht="42" x14ac:dyDescent="0.3">
      <c r="A8" s="50"/>
      <c r="B8" s="50" t="s">
        <v>419</v>
      </c>
      <c r="C8" s="241" t="s">
        <v>423</v>
      </c>
      <c r="D8" s="50" t="s">
        <v>421</v>
      </c>
      <c r="E8" s="199" t="s">
        <v>130</v>
      </c>
      <c r="F8" s="50" t="s">
        <v>80</v>
      </c>
      <c r="G8" s="50"/>
      <c r="H8" s="50"/>
      <c r="I8" s="50">
        <f t="shared" ref="I8:I20" si="0">H8-G8</f>
        <v>0</v>
      </c>
    </row>
    <row r="9" spans="1:9" ht="28" x14ac:dyDescent="0.3">
      <c r="F9" s="57" t="s">
        <v>81</v>
      </c>
      <c r="G9" s="50"/>
      <c r="H9" s="50"/>
      <c r="I9" s="50">
        <f t="shared" si="0"/>
        <v>0</v>
      </c>
    </row>
    <row r="10" spans="1:9" ht="28" x14ac:dyDescent="0.3">
      <c r="F10" s="57" t="s">
        <v>82</v>
      </c>
      <c r="G10" s="50"/>
      <c r="H10" s="50"/>
      <c r="I10" s="50">
        <f t="shared" si="0"/>
        <v>0</v>
      </c>
    </row>
    <row r="11" spans="1:9" ht="28" x14ac:dyDescent="0.3">
      <c r="F11" s="57" t="s">
        <v>83</v>
      </c>
      <c r="G11" s="50"/>
      <c r="H11" s="50"/>
      <c r="I11" s="50">
        <f t="shared" si="0"/>
        <v>0</v>
      </c>
    </row>
    <row r="12" spans="1:9" ht="28" x14ac:dyDescent="0.3">
      <c r="F12" s="57" t="s">
        <v>84</v>
      </c>
      <c r="G12" s="50"/>
      <c r="H12" s="50"/>
      <c r="I12" s="50">
        <f t="shared" si="0"/>
        <v>0</v>
      </c>
    </row>
    <row r="13" spans="1:9" ht="28" x14ac:dyDescent="0.3">
      <c r="F13" s="57" t="s">
        <v>85</v>
      </c>
      <c r="G13" s="50"/>
      <c r="H13" s="50"/>
      <c r="I13" s="50">
        <f t="shared" si="0"/>
        <v>0</v>
      </c>
    </row>
    <row r="14" spans="1:9" ht="28" x14ac:dyDescent="0.3">
      <c r="F14" s="57" t="s">
        <v>86</v>
      </c>
      <c r="G14" s="50"/>
      <c r="H14" s="50"/>
      <c r="I14" s="50">
        <f t="shared" si="0"/>
        <v>0</v>
      </c>
    </row>
    <row r="15" spans="1:9" ht="28" x14ac:dyDescent="0.3">
      <c r="F15" s="57" t="s">
        <v>87</v>
      </c>
      <c r="G15" s="50"/>
      <c r="H15" s="50"/>
      <c r="I15" s="50">
        <f t="shared" si="0"/>
        <v>0</v>
      </c>
    </row>
    <row r="16" spans="1:9" ht="28" x14ac:dyDescent="0.3">
      <c r="F16" s="57" t="s">
        <v>88</v>
      </c>
      <c r="G16" s="50"/>
      <c r="H16" s="50"/>
      <c r="I16" s="50">
        <f t="shared" si="0"/>
        <v>0</v>
      </c>
    </row>
    <row r="17" spans="6:9" ht="28" x14ac:dyDescent="0.3">
      <c r="F17" s="57" t="s">
        <v>89</v>
      </c>
      <c r="G17" s="50"/>
      <c r="H17" s="50"/>
      <c r="I17" s="50">
        <f t="shared" si="0"/>
        <v>0</v>
      </c>
    </row>
    <row r="18" spans="6:9" ht="28" x14ac:dyDescent="0.3">
      <c r="F18" s="57" t="s">
        <v>90</v>
      </c>
      <c r="G18" s="50"/>
      <c r="H18" s="50"/>
      <c r="I18" s="50">
        <f t="shared" si="0"/>
        <v>0</v>
      </c>
    </row>
    <row r="19" spans="6:9" ht="28" x14ac:dyDescent="0.3">
      <c r="F19" s="57" t="s">
        <v>91</v>
      </c>
      <c r="G19" s="50"/>
      <c r="H19" s="50"/>
      <c r="I19" s="50">
        <f t="shared" si="0"/>
        <v>0</v>
      </c>
    </row>
    <row r="20" spans="6:9" ht="28" x14ac:dyDescent="0.3">
      <c r="F20" s="57" t="s">
        <v>92</v>
      </c>
      <c r="G20" s="50"/>
      <c r="H20" s="50"/>
      <c r="I20" s="50">
        <f t="shared" si="0"/>
        <v>0</v>
      </c>
    </row>
    <row r="21" spans="6:9" ht="28" x14ac:dyDescent="0.3">
      <c r="F21" s="57" t="s">
        <v>92</v>
      </c>
      <c r="G21" s="50"/>
      <c r="H21" s="50"/>
      <c r="I21" s="50">
        <f t="shared" ref="I9:I21" si="1">H21-G21</f>
        <v>0</v>
      </c>
    </row>
  </sheetData>
  <mergeCells count="2">
    <mergeCell ref="C3:E3"/>
    <mergeCell ref="A1:E2"/>
  </mergeCells>
  <phoneticPr fontId="4" type="noConversion"/>
  <conditionalFormatting sqref="E7">
    <cfRule type="cellIs" dxfId="240" priority="4" operator="equal">
      <formula>"Failed"</formula>
    </cfRule>
    <cfRule type="cellIs" dxfId="239" priority="5" operator="equal">
      <formula>"Not executed"</formula>
    </cfRule>
    <cfRule type="cellIs" dxfId="238" priority="6" operator="equal">
      <formula>"passed"</formula>
    </cfRule>
  </conditionalFormatting>
  <conditionalFormatting sqref="E8">
    <cfRule type="cellIs" dxfId="237" priority="1" operator="equal">
      <formula>"Failed"</formula>
    </cfRule>
    <cfRule type="cellIs" dxfId="236" priority="2" operator="equal">
      <formula>"Not executed"</formula>
    </cfRule>
    <cfRule type="cellIs" dxfId="235" priority="3" operator="equal">
      <formula>"passed"</formula>
    </cfRule>
  </conditionalFormatting>
  <dataValidations count="1">
    <dataValidation type="list" allowBlank="1" showInputMessage="1" showErrorMessage="1" sqref="E7:E8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40" zoomScale="55" zoomScaleNormal="55" workbookViewId="0">
      <selection activeCell="B49" sqref="B49"/>
    </sheetView>
  </sheetViews>
  <sheetFormatPr defaultRowHeight="14" x14ac:dyDescent="0.3"/>
  <cols>
    <col min="1" max="1" width="10" customWidth="1"/>
    <col min="2" max="2" width="16" customWidth="1"/>
    <col min="3" max="3" width="41.9140625" customWidth="1"/>
    <col min="4" max="4" width="23.33203125" customWidth="1"/>
    <col min="5" max="5" width="14.83203125" customWidth="1"/>
    <col min="6" max="6" width="12.33203125" customWidth="1"/>
    <col min="7" max="7" width="17.33203125" customWidth="1"/>
    <col min="8" max="10" width="19.33203125" customWidth="1"/>
    <col min="11" max="13" width="18.83203125" customWidth="1"/>
    <col min="14" max="14" width="13.33203125" customWidth="1"/>
    <col min="15" max="15" width="14.4140625" customWidth="1"/>
    <col min="16" max="16" width="12.58203125" customWidth="1"/>
    <col min="17" max="17" width="12.4140625" customWidth="1"/>
    <col min="18" max="18" width="13.75" customWidth="1"/>
    <col min="19" max="19" width="10.9140625" customWidth="1"/>
  </cols>
  <sheetData>
    <row r="1" spans="1:19" x14ac:dyDescent="0.3">
      <c r="A1" s="124" t="s">
        <v>169</v>
      </c>
      <c r="B1" s="125"/>
      <c r="C1" s="125"/>
      <c r="D1" s="125"/>
      <c r="E1" s="125"/>
      <c r="F1" s="126"/>
      <c r="G1" s="64"/>
      <c r="H1" s="65"/>
      <c r="I1" s="65"/>
      <c r="J1" s="65"/>
      <c r="K1" s="65"/>
      <c r="L1" s="65"/>
      <c r="M1" s="65"/>
      <c r="N1" s="65"/>
      <c r="O1" s="65"/>
      <c r="P1" s="65"/>
    </row>
    <row r="2" spans="1:19" x14ac:dyDescent="0.3">
      <c r="A2" s="127"/>
      <c r="B2" s="128"/>
      <c r="C2" s="128"/>
      <c r="D2" s="128"/>
      <c r="E2" s="128"/>
      <c r="F2" s="129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9" x14ac:dyDescent="0.3">
      <c r="A3" s="66" t="s">
        <v>131</v>
      </c>
      <c r="B3" s="67"/>
      <c r="C3" s="130" t="s">
        <v>132</v>
      </c>
      <c r="D3" s="131"/>
      <c r="E3" s="131"/>
      <c r="F3" s="132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9" x14ac:dyDescent="0.3">
      <c r="A4" s="133" t="s">
        <v>133</v>
      </c>
      <c r="B4" s="134"/>
      <c r="C4" s="135"/>
      <c r="D4" s="135"/>
      <c r="E4" s="135"/>
      <c r="F4" s="13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ht="14.5" thickBot="1" x14ac:dyDescent="0.35">
      <c r="A5" s="68" t="s">
        <v>134</v>
      </c>
      <c r="B5" s="69" t="s">
        <v>135</v>
      </c>
      <c r="C5" s="70"/>
      <c r="D5" s="71" t="s">
        <v>136</v>
      </c>
      <c r="E5" s="72" t="s">
        <v>137</v>
      </c>
      <c r="F5" s="122" t="s">
        <v>138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</row>
    <row r="6" spans="1:19" ht="14" customHeight="1" x14ac:dyDescent="0.3">
      <c r="A6" s="73"/>
      <c r="B6" s="73"/>
      <c r="C6" s="303" t="s">
        <v>549</v>
      </c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</row>
    <row r="7" spans="1:19" x14ac:dyDescent="0.3">
      <c r="A7" s="165">
        <v>1</v>
      </c>
      <c r="B7" s="165"/>
      <c r="C7" s="283" t="s">
        <v>534</v>
      </c>
      <c r="D7" s="283"/>
      <c r="E7" s="283"/>
      <c r="F7" s="283"/>
      <c r="G7" s="289" t="s">
        <v>139</v>
      </c>
      <c r="H7" s="289" t="s">
        <v>160</v>
      </c>
      <c r="I7" s="166" t="s">
        <v>220</v>
      </c>
      <c r="J7" s="166" t="s">
        <v>161</v>
      </c>
      <c r="K7" s="166" t="s">
        <v>140</v>
      </c>
      <c r="L7" s="166" t="s">
        <v>141</v>
      </c>
      <c r="M7" s="166" t="s">
        <v>141</v>
      </c>
      <c r="N7" s="166" t="s">
        <v>141</v>
      </c>
      <c r="O7" s="166"/>
      <c r="P7" s="166"/>
      <c r="Q7" s="164"/>
      <c r="R7" s="164"/>
      <c r="S7" s="164"/>
    </row>
    <row r="8" spans="1:19" ht="18" customHeight="1" x14ac:dyDescent="0.3">
      <c r="A8" s="290"/>
      <c r="B8" s="291" t="s">
        <v>170</v>
      </c>
      <c r="C8" s="179" t="s">
        <v>525</v>
      </c>
      <c r="D8" s="179" t="s">
        <v>142</v>
      </c>
      <c r="E8" s="292" t="s">
        <v>130</v>
      </c>
      <c r="F8" s="293"/>
      <c r="G8" s="74" t="s">
        <v>143</v>
      </c>
      <c r="H8" s="75" t="s">
        <v>154</v>
      </c>
      <c r="I8" s="75" t="s">
        <v>154</v>
      </c>
      <c r="J8" s="75" t="s">
        <v>154</v>
      </c>
      <c r="K8" s="166" t="s">
        <v>144</v>
      </c>
      <c r="L8" s="166" t="s">
        <v>526</v>
      </c>
      <c r="M8" s="166" t="s">
        <v>526</v>
      </c>
      <c r="N8" s="166" t="s">
        <v>526</v>
      </c>
      <c r="O8" s="166"/>
      <c r="P8" s="166"/>
      <c r="Q8" s="164"/>
      <c r="R8" s="164"/>
      <c r="S8" s="164"/>
    </row>
    <row r="9" spans="1:19" ht="18" customHeight="1" x14ac:dyDescent="0.3">
      <c r="A9" s="290"/>
      <c r="B9" s="294"/>
      <c r="C9" s="179"/>
      <c r="D9" s="179"/>
      <c r="E9" s="295"/>
      <c r="F9" s="293"/>
      <c r="G9" s="74" t="s">
        <v>145</v>
      </c>
      <c r="H9" s="74"/>
      <c r="I9" s="74"/>
      <c r="J9" s="74"/>
      <c r="K9" s="74">
        <v>930</v>
      </c>
      <c r="L9" s="285">
        <f>(K9-H9)/K9</f>
        <v>1</v>
      </c>
      <c r="M9" s="285">
        <f>(K9-I9)/K9</f>
        <v>1</v>
      </c>
      <c r="N9" s="285">
        <f>(K9-J9)/K9</f>
        <v>1</v>
      </c>
      <c r="O9" s="166"/>
      <c r="P9" s="166"/>
      <c r="Q9" s="164"/>
      <c r="R9" s="164"/>
      <c r="S9" s="164"/>
    </row>
    <row r="10" spans="1:19" ht="18" customHeight="1" x14ac:dyDescent="0.3">
      <c r="A10" s="290"/>
      <c r="B10" s="166" t="s">
        <v>172</v>
      </c>
      <c r="C10" s="179"/>
      <c r="D10" s="179"/>
      <c r="E10" s="295"/>
      <c r="F10" s="293"/>
      <c r="G10" s="74" t="s">
        <v>146</v>
      </c>
      <c r="H10" s="74"/>
      <c r="I10" s="74"/>
      <c r="J10" s="74"/>
      <c r="K10" s="74">
        <v>890</v>
      </c>
      <c r="L10" s="285">
        <f t="shared" ref="L10:L13" si="0">(K10-H10)/K10</f>
        <v>1</v>
      </c>
      <c r="M10" s="285">
        <f t="shared" ref="M10:M13" si="1">(K10-I10)/K10</f>
        <v>1</v>
      </c>
      <c r="N10" s="285">
        <f t="shared" ref="N10:N13" si="2">(K10-J10)/K10</f>
        <v>1</v>
      </c>
      <c r="O10" s="166"/>
      <c r="P10" s="166"/>
      <c r="Q10" s="164"/>
      <c r="R10" s="164"/>
      <c r="S10" s="164"/>
    </row>
    <row r="11" spans="1:19" ht="18" customHeight="1" x14ac:dyDescent="0.3">
      <c r="A11" s="290"/>
      <c r="B11" s="166" t="s">
        <v>171</v>
      </c>
      <c r="C11" s="179"/>
      <c r="D11" s="179"/>
      <c r="E11" s="295"/>
      <c r="F11" s="293"/>
      <c r="G11" s="74" t="s">
        <v>147</v>
      </c>
      <c r="H11" s="74"/>
      <c r="I11" s="74"/>
      <c r="J11" s="74"/>
      <c r="K11" s="74">
        <v>865</v>
      </c>
      <c r="L11" s="285">
        <f t="shared" si="0"/>
        <v>1</v>
      </c>
      <c r="M11" s="285">
        <f t="shared" si="1"/>
        <v>1</v>
      </c>
      <c r="N11" s="285">
        <f t="shared" si="2"/>
        <v>1</v>
      </c>
      <c r="O11" s="166"/>
      <c r="P11" s="166"/>
      <c r="Q11" s="164"/>
      <c r="R11" s="164"/>
      <c r="S11" s="164"/>
    </row>
    <row r="12" spans="1:19" ht="18" customHeight="1" x14ac:dyDescent="0.3">
      <c r="A12" s="290"/>
      <c r="B12" s="166" t="s">
        <v>173</v>
      </c>
      <c r="C12" s="179"/>
      <c r="D12" s="179"/>
      <c r="E12" s="295"/>
      <c r="F12" s="293"/>
      <c r="G12" s="74" t="s">
        <v>148</v>
      </c>
      <c r="H12" s="74"/>
      <c r="I12" s="74"/>
      <c r="J12" s="74"/>
      <c r="K12" s="74">
        <v>835</v>
      </c>
      <c r="L12" s="285">
        <f t="shared" si="0"/>
        <v>1</v>
      </c>
      <c r="M12" s="285">
        <f t="shared" si="1"/>
        <v>1</v>
      </c>
      <c r="N12" s="285">
        <f t="shared" si="2"/>
        <v>1</v>
      </c>
      <c r="O12" s="166"/>
      <c r="P12" s="166"/>
      <c r="Q12" s="164"/>
      <c r="R12" s="164"/>
      <c r="S12" s="164"/>
    </row>
    <row r="13" spans="1:19" ht="18" customHeight="1" x14ac:dyDescent="0.3">
      <c r="A13" s="290"/>
      <c r="B13" s="166" t="s">
        <v>174</v>
      </c>
      <c r="C13" s="179"/>
      <c r="D13" s="179"/>
      <c r="E13" s="295"/>
      <c r="F13" s="293"/>
      <c r="G13" s="74" t="s">
        <v>149</v>
      </c>
      <c r="H13" s="74">
        <v>803</v>
      </c>
      <c r="I13" s="74">
        <v>803</v>
      </c>
      <c r="J13" s="74">
        <v>803</v>
      </c>
      <c r="K13" s="74">
        <v>810</v>
      </c>
      <c r="L13" s="285">
        <f t="shared" si="0"/>
        <v>8.6419753086419745E-3</v>
      </c>
      <c r="M13" s="285">
        <f t="shared" si="1"/>
        <v>8.6419753086419745E-3</v>
      </c>
      <c r="N13" s="285">
        <f t="shared" si="2"/>
        <v>8.6419753086419745E-3</v>
      </c>
      <c r="O13" s="166"/>
      <c r="P13" s="166"/>
      <c r="Q13" s="164"/>
      <c r="R13" s="164"/>
      <c r="S13" s="164"/>
    </row>
    <row r="14" spans="1:19" x14ac:dyDescent="0.3">
      <c r="A14" s="165">
        <v>2</v>
      </c>
      <c r="B14" s="165"/>
      <c r="C14" s="167" t="s">
        <v>527</v>
      </c>
      <c r="D14" s="283"/>
      <c r="E14" s="296"/>
      <c r="F14" s="283"/>
      <c r="G14" s="74"/>
      <c r="H14" s="74"/>
      <c r="I14" s="74"/>
      <c r="J14" s="74"/>
      <c r="K14" s="166"/>
      <c r="L14" s="166"/>
      <c r="M14" s="166"/>
      <c r="N14" s="166"/>
      <c r="O14" s="166"/>
      <c r="P14" s="166"/>
      <c r="Q14" s="164"/>
      <c r="R14" s="164"/>
      <c r="S14" s="164"/>
    </row>
    <row r="15" spans="1:19" x14ac:dyDescent="0.3">
      <c r="A15" s="290"/>
      <c r="B15" s="297" t="s">
        <v>175</v>
      </c>
      <c r="C15" s="179" t="s">
        <v>528</v>
      </c>
      <c r="D15" s="298" t="s">
        <v>159</v>
      </c>
      <c r="E15" s="292" t="s">
        <v>130</v>
      </c>
      <c r="F15" s="298"/>
      <c r="G15" s="289" t="s">
        <v>139</v>
      </c>
      <c r="H15" s="299" t="s">
        <v>166</v>
      </c>
      <c r="I15" s="300"/>
      <c r="J15" s="299" t="s">
        <v>219</v>
      </c>
      <c r="K15" s="300"/>
      <c r="L15" s="299" t="s">
        <v>168</v>
      </c>
      <c r="M15" s="300"/>
      <c r="N15" s="166" t="s">
        <v>150</v>
      </c>
      <c r="O15" s="166" t="s">
        <v>151</v>
      </c>
      <c r="P15" s="166" t="s">
        <v>150</v>
      </c>
      <c r="Q15" s="166" t="s">
        <v>151</v>
      </c>
      <c r="R15" s="166" t="s">
        <v>150</v>
      </c>
      <c r="S15" s="166" t="s">
        <v>151</v>
      </c>
    </row>
    <row r="16" spans="1:19" x14ac:dyDescent="0.3">
      <c r="A16" s="290"/>
      <c r="B16" s="297"/>
      <c r="C16" s="179"/>
      <c r="D16" s="298"/>
      <c r="E16" s="295"/>
      <c r="F16" s="298"/>
      <c r="G16" s="75" t="s">
        <v>155</v>
      </c>
      <c r="H16" s="74" t="s">
        <v>152</v>
      </c>
      <c r="I16" s="74" t="s">
        <v>153</v>
      </c>
      <c r="J16" s="74" t="s">
        <v>152</v>
      </c>
      <c r="K16" s="74" t="s">
        <v>153</v>
      </c>
      <c r="L16" s="74" t="s">
        <v>152</v>
      </c>
      <c r="M16" s="74" t="s">
        <v>153</v>
      </c>
      <c r="N16" s="299" t="s">
        <v>166</v>
      </c>
      <c r="O16" s="300"/>
      <c r="P16" s="299" t="s">
        <v>167</v>
      </c>
      <c r="Q16" s="300"/>
      <c r="R16" s="299" t="s">
        <v>168</v>
      </c>
      <c r="S16" s="300"/>
    </row>
    <row r="17" spans="1:19" x14ac:dyDescent="0.3">
      <c r="A17" s="290"/>
      <c r="B17" s="289" t="s">
        <v>176</v>
      </c>
      <c r="C17" s="179"/>
      <c r="D17" s="298"/>
      <c r="E17" s="295"/>
      <c r="F17" s="298"/>
      <c r="G17" s="74"/>
      <c r="H17" s="74"/>
      <c r="I17" s="74"/>
      <c r="J17" s="74"/>
      <c r="K17" s="74"/>
      <c r="L17" s="74"/>
      <c r="M17" s="74"/>
      <c r="N17" s="301">
        <f>(H17-2019)/2019</f>
        <v>-1</v>
      </c>
      <c r="O17" s="301">
        <f>(1628-I17)/1628</f>
        <v>1</v>
      </c>
      <c r="P17" s="301">
        <f>(J17-2019)/2019</f>
        <v>-1</v>
      </c>
      <c r="Q17" s="301">
        <f>(1628-K17)/1628</f>
        <v>1</v>
      </c>
      <c r="R17" s="301">
        <f>(L17-2019)/2019</f>
        <v>-1</v>
      </c>
      <c r="S17" s="301">
        <f>(1628-M17)/1628</f>
        <v>1</v>
      </c>
    </row>
    <row r="18" spans="1:19" x14ac:dyDescent="0.3">
      <c r="A18" s="290"/>
      <c r="B18" s="289" t="s">
        <v>177</v>
      </c>
      <c r="C18" s="179"/>
      <c r="D18" s="298"/>
      <c r="E18" s="295"/>
      <c r="F18" s="298"/>
      <c r="G18" s="74"/>
      <c r="H18" s="74"/>
      <c r="I18" s="74"/>
      <c r="J18" s="74"/>
      <c r="K18" s="74"/>
      <c r="L18" s="74"/>
      <c r="M18" s="74"/>
      <c r="N18" s="301">
        <f>(1628-H18)/1628</f>
        <v>1</v>
      </c>
      <c r="O18" s="301">
        <f>(1262-I18)/1262</f>
        <v>1</v>
      </c>
      <c r="P18" s="301">
        <f>(1628-J18)/1628</f>
        <v>1</v>
      </c>
      <c r="Q18" s="301">
        <f>(1262-K18)/1262</f>
        <v>1</v>
      </c>
      <c r="R18" s="301">
        <f>(1628-L18)/1628</f>
        <v>1</v>
      </c>
      <c r="S18" s="301">
        <f>(1262-M18)/1262</f>
        <v>1</v>
      </c>
    </row>
    <row r="19" spans="1:19" x14ac:dyDescent="0.3">
      <c r="A19" s="290"/>
      <c r="B19" s="289" t="s">
        <v>178</v>
      </c>
      <c r="C19" s="179"/>
      <c r="D19" s="298"/>
      <c r="E19" s="295"/>
      <c r="F19" s="298"/>
      <c r="G19" s="74"/>
      <c r="H19" s="74"/>
      <c r="I19" s="74"/>
      <c r="J19" s="74"/>
      <c r="K19" s="74"/>
      <c r="L19" s="74"/>
      <c r="M19" s="74"/>
      <c r="N19" s="301">
        <f>(1262-J19)/1262</f>
        <v>1</v>
      </c>
      <c r="O19" s="301">
        <f>(917-I19)/917</f>
        <v>1</v>
      </c>
      <c r="P19" s="301">
        <f>(1262-L19)/1262</f>
        <v>1</v>
      </c>
      <c r="Q19" s="301">
        <f>(917-K19)/917</f>
        <v>1</v>
      </c>
      <c r="R19" s="301">
        <f>(1262-N19)/1262</f>
        <v>0.99920760697305866</v>
      </c>
      <c r="S19" s="301">
        <f>(917-M19)/917</f>
        <v>1</v>
      </c>
    </row>
    <row r="20" spans="1:19" x14ac:dyDescent="0.3">
      <c r="A20" s="290"/>
      <c r="B20" s="289" t="s">
        <v>179</v>
      </c>
      <c r="C20" s="179"/>
      <c r="D20" s="298"/>
      <c r="E20" s="295"/>
      <c r="F20" s="298"/>
      <c r="G20" s="74"/>
      <c r="H20" s="74"/>
      <c r="I20" s="74"/>
      <c r="J20" s="74"/>
      <c r="K20" s="74"/>
      <c r="L20" s="74"/>
      <c r="M20" s="74"/>
      <c r="N20" s="301">
        <f>(917-H20)/917</f>
        <v>1</v>
      </c>
      <c r="O20" s="301">
        <f>(593-I20)/593</f>
        <v>1</v>
      </c>
      <c r="P20" s="301">
        <f>(917-J20)/917</f>
        <v>1</v>
      </c>
      <c r="Q20" s="301">
        <f>(593-K20)/593</f>
        <v>1</v>
      </c>
      <c r="R20" s="301">
        <f>(917-L20)/917</f>
        <v>1</v>
      </c>
      <c r="S20" s="301">
        <f>(593-M20)/593</f>
        <v>1</v>
      </c>
    </row>
    <row r="21" spans="1:19" x14ac:dyDescent="0.3">
      <c r="A21" s="290"/>
      <c r="B21" s="289" t="s">
        <v>180</v>
      </c>
      <c r="C21" s="179"/>
      <c r="D21" s="298"/>
      <c r="E21" s="295"/>
      <c r="F21" s="298"/>
      <c r="G21" s="74">
        <v>803</v>
      </c>
      <c r="H21" s="74"/>
      <c r="I21" s="286">
        <v>352</v>
      </c>
      <c r="J21" s="74"/>
      <c r="K21" s="286">
        <v>352</v>
      </c>
      <c r="L21" s="74"/>
      <c r="M21" s="286">
        <v>352</v>
      </c>
      <c r="N21" s="301">
        <f>(593-H21)/593</f>
        <v>1</v>
      </c>
      <c r="O21" s="301">
        <f>(504-I21)/504</f>
        <v>0.30158730158730157</v>
      </c>
      <c r="P21" s="301">
        <f>(593-J21)/593</f>
        <v>1</v>
      </c>
      <c r="Q21" s="301">
        <f>(504-K21)/504</f>
        <v>0.30158730158730157</v>
      </c>
      <c r="R21" s="301">
        <f>(593-L21)/593</f>
        <v>1</v>
      </c>
      <c r="S21" s="301">
        <f>(504-M21)/504</f>
        <v>0.30158730158730157</v>
      </c>
    </row>
    <row r="22" spans="1:19" ht="14" customHeight="1" x14ac:dyDescent="0.3">
      <c r="A22" s="302"/>
      <c r="B22" s="302"/>
      <c r="C22" s="303" t="s">
        <v>535</v>
      </c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</row>
    <row r="23" spans="1:19" x14ac:dyDescent="0.3">
      <c r="A23" s="165">
        <v>3</v>
      </c>
      <c r="B23" s="165"/>
      <c r="C23" s="283" t="s">
        <v>534</v>
      </c>
      <c r="D23" s="283"/>
      <c r="E23" s="283"/>
      <c r="F23" s="283"/>
      <c r="G23" s="289" t="s">
        <v>139</v>
      </c>
      <c r="H23" s="289" t="s">
        <v>160</v>
      </c>
      <c r="I23" s="166" t="s">
        <v>220</v>
      </c>
      <c r="J23" s="166" t="s">
        <v>161</v>
      </c>
      <c r="K23" s="166" t="s">
        <v>140</v>
      </c>
      <c r="L23" s="166" t="s">
        <v>141</v>
      </c>
      <c r="M23" s="166" t="s">
        <v>141</v>
      </c>
      <c r="N23" s="166" t="s">
        <v>141</v>
      </c>
      <c r="O23" s="166"/>
      <c r="P23" s="166"/>
      <c r="Q23" s="164"/>
      <c r="R23" s="164"/>
      <c r="S23" s="164"/>
    </row>
    <row r="24" spans="1:19" ht="18" customHeight="1" x14ac:dyDescent="0.3">
      <c r="A24" s="290"/>
      <c r="B24" s="291" t="s">
        <v>181</v>
      </c>
      <c r="C24" s="179" t="s">
        <v>529</v>
      </c>
      <c r="D24" s="179" t="s">
        <v>142</v>
      </c>
      <c r="E24" s="292" t="s">
        <v>130</v>
      </c>
      <c r="F24" s="293"/>
      <c r="G24" s="74" t="s">
        <v>143</v>
      </c>
      <c r="H24" s="75" t="s">
        <v>156</v>
      </c>
      <c r="I24" s="75" t="s">
        <v>156</v>
      </c>
      <c r="J24" s="75" t="s">
        <v>156</v>
      </c>
      <c r="K24" s="166" t="s">
        <v>144</v>
      </c>
      <c r="L24" s="166" t="s">
        <v>526</v>
      </c>
      <c r="M24" s="166" t="s">
        <v>526</v>
      </c>
      <c r="N24" s="166" t="s">
        <v>526</v>
      </c>
      <c r="O24" s="166"/>
      <c r="P24" s="166"/>
      <c r="Q24" s="164"/>
      <c r="R24" s="164"/>
      <c r="S24" s="164"/>
    </row>
    <row r="25" spans="1:19" ht="18" customHeight="1" x14ac:dyDescent="0.3">
      <c r="A25" s="290"/>
      <c r="B25" s="294"/>
      <c r="C25" s="179"/>
      <c r="D25" s="179"/>
      <c r="E25" s="295"/>
      <c r="F25" s="293"/>
      <c r="G25" s="74" t="s">
        <v>145</v>
      </c>
      <c r="H25" s="74"/>
      <c r="I25" s="74"/>
      <c r="J25" s="74"/>
      <c r="K25" s="74">
        <v>930</v>
      </c>
      <c r="L25" s="285">
        <f>(K25-H25)/K25</f>
        <v>1</v>
      </c>
      <c r="M25" s="285">
        <f>(K25-I25)/K25</f>
        <v>1</v>
      </c>
      <c r="N25" s="285">
        <f>(K25-J25)/K25</f>
        <v>1</v>
      </c>
      <c r="O25" s="166"/>
      <c r="P25" s="166"/>
      <c r="Q25" s="164"/>
      <c r="R25" s="164"/>
      <c r="S25" s="164"/>
    </row>
    <row r="26" spans="1:19" ht="18" customHeight="1" x14ac:dyDescent="0.3">
      <c r="A26" s="290"/>
      <c r="B26" s="166" t="s">
        <v>182</v>
      </c>
      <c r="C26" s="179"/>
      <c r="D26" s="179"/>
      <c r="E26" s="295"/>
      <c r="F26" s="293"/>
      <c r="G26" s="74" t="s">
        <v>146</v>
      </c>
      <c r="H26" s="74"/>
      <c r="I26" s="74"/>
      <c r="J26" s="74"/>
      <c r="K26" s="74">
        <v>890</v>
      </c>
      <c r="L26" s="285">
        <f t="shared" ref="L26:L29" si="3">(K26-H26)/K26</f>
        <v>1</v>
      </c>
      <c r="M26" s="285">
        <f t="shared" ref="M26:M29" si="4">(K26-I26)/K26</f>
        <v>1</v>
      </c>
      <c r="N26" s="285">
        <f t="shared" ref="N26:N29" si="5">(K26-J26)/K26</f>
        <v>1</v>
      </c>
      <c r="O26" s="166"/>
      <c r="P26" s="166"/>
      <c r="Q26" s="164"/>
      <c r="R26" s="164"/>
      <c r="S26" s="164"/>
    </row>
    <row r="27" spans="1:19" ht="18" customHeight="1" x14ac:dyDescent="0.3">
      <c r="A27" s="290"/>
      <c r="B27" s="166" t="s">
        <v>183</v>
      </c>
      <c r="C27" s="179"/>
      <c r="D27" s="179"/>
      <c r="E27" s="295"/>
      <c r="F27" s="293"/>
      <c r="G27" s="74" t="s">
        <v>147</v>
      </c>
      <c r="H27" s="74"/>
      <c r="I27" s="74"/>
      <c r="J27" s="74"/>
      <c r="K27" s="74">
        <v>865</v>
      </c>
      <c r="L27" s="285">
        <f t="shared" si="3"/>
        <v>1</v>
      </c>
      <c r="M27" s="285">
        <f t="shared" si="4"/>
        <v>1</v>
      </c>
      <c r="N27" s="285">
        <f t="shared" si="5"/>
        <v>1</v>
      </c>
      <c r="O27" s="166"/>
      <c r="P27" s="166"/>
      <c r="Q27" s="164"/>
      <c r="R27" s="164"/>
      <c r="S27" s="164"/>
    </row>
    <row r="28" spans="1:19" ht="18" customHeight="1" x14ac:dyDescent="0.3">
      <c r="A28" s="290"/>
      <c r="B28" s="166" t="s">
        <v>184</v>
      </c>
      <c r="C28" s="179"/>
      <c r="D28" s="179"/>
      <c r="E28" s="295"/>
      <c r="F28" s="293"/>
      <c r="G28" s="74" t="s">
        <v>148</v>
      </c>
      <c r="H28" s="74"/>
      <c r="I28" s="74"/>
      <c r="J28" s="74"/>
      <c r="K28" s="74">
        <v>835</v>
      </c>
      <c r="L28" s="285">
        <f t="shared" si="3"/>
        <v>1</v>
      </c>
      <c r="M28" s="285">
        <f t="shared" si="4"/>
        <v>1</v>
      </c>
      <c r="N28" s="285">
        <f t="shared" si="5"/>
        <v>1</v>
      </c>
      <c r="O28" s="166"/>
      <c r="P28" s="166"/>
      <c r="Q28" s="164"/>
      <c r="R28" s="164"/>
      <c r="S28" s="164"/>
    </row>
    <row r="29" spans="1:19" ht="18" customHeight="1" x14ac:dyDescent="0.3">
      <c r="A29" s="290"/>
      <c r="B29" s="166" t="s">
        <v>185</v>
      </c>
      <c r="C29" s="179"/>
      <c r="D29" s="179"/>
      <c r="E29" s="295"/>
      <c r="F29" s="293"/>
      <c r="G29" s="74" t="s">
        <v>149</v>
      </c>
      <c r="H29" s="74">
        <v>803</v>
      </c>
      <c r="I29" s="74">
        <v>803</v>
      </c>
      <c r="J29" s="74">
        <v>803</v>
      </c>
      <c r="K29" s="74">
        <v>810</v>
      </c>
      <c r="L29" s="285">
        <f t="shared" si="3"/>
        <v>8.6419753086419745E-3</v>
      </c>
      <c r="M29" s="285">
        <f t="shared" si="4"/>
        <v>8.6419753086419745E-3</v>
      </c>
      <c r="N29" s="285">
        <f t="shared" si="5"/>
        <v>8.6419753086419745E-3</v>
      </c>
      <c r="O29" s="166"/>
      <c r="P29" s="166"/>
      <c r="Q29" s="164"/>
      <c r="R29" s="164"/>
      <c r="S29" s="164"/>
    </row>
    <row r="30" spans="1:19" x14ac:dyDescent="0.3">
      <c r="A30" s="165">
        <v>4</v>
      </c>
      <c r="B30" s="165"/>
      <c r="C30" s="167" t="s">
        <v>536</v>
      </c>
      <c r="D30" s="283"/>
      <c r="E30" s="296"/>
      <c r="F30" s="283"/>
      <c r="G30" s="74"/>
      <c r="H30" s="74"/>
      <c r="I30" s="74"/>
      <c r="J30" s="74"/>
      <c r="K30" s="166"/>
      <c r="L30" s="166"/>
      <c r="M30" s="166"/>
      <c r="N30" s="166"/>
      <c r="O30" s="166"/>
      <c r="P30" s="166"/>
      <c r="Q30" s="164"/>
      <c r="R30" s="164"/>
      <c r="S30" s="164"/>
    </row>
    <row r="31" spans="1:19" ht="14" customHeight="1" x14ac:dyDescent="0.3">
      <c r="A31" s="290"/>
      <c r="B31" s="297" t="s">
        <v>186</v>
      </c>
      <c r="C31" s="179" t="s">
        <v>537</v>
      </c>
      <c r="D31" s="298" t="s">
        <v>159</v>
      </c>
      <c r="E31" s="292" t="s">
        <v>130</v>
      </c>
      <c r="F31" s="298"/>
      <c r="G31" s="289" t="s">
        <v>139</v>
      </c>
      <c r="H31" s="299" t="s">
        <v>166</v>
      </c>
      <c r="I31" s="300"/>
      <c r="J31" s="299" t="s">
        <v>219</v>
      </c>
      <c r="K31" s="300"/>
      <c r="L31" s="299" t="s">
        <v>168</v>
      </c>
      <c r="M31" s="300"/>
      <c r="N31" s="166" t="s">
        <v>150</v>
      </c>
      <c r="O31" s="166" t="s">
        <v>151</v>
      </c>
      <c r="P31" s="166" t="s">
        <v>150</v>
      </c>
      <c r="Q31" s="166" t="s">
        <v>151</v>
      </c>
      <c r="R31" s="166" t="s">
        <v>150</v>
      </c>
      <c r="S31" s="166" t="s">
        <v>151</v>
      </c>
    </row>
    <row r="32" spans="1:19" x14ac:dyDescent="0.3">
      <c r="A32" s="290"/>
      <c r="B32" s="297"/>
      <c r="C32" s="179"/>
      <c r="D32" s="298"/>
      <c r="E32" s="295"/>
      <c r="F32" s="298"/>
      <c r="G32" s="75" t="s">
        <v>157</v>
      </c>
      <c r="H32" s="74" t="s">
        <v>152</v>
      </c>
      <c r="I32" s="74" t="s">
        <v>153</v>
      </c>
      <c r="J32" s="74" t="s">
        <v>152</v>
      </c>
      <c r="K32" s="74" t="s">
        <v>153</v>
      </c>
      <c r="L32" s="74" t="s">
        <v>152</v>
      </c>
      <c r="M32" s="74" t="s">
        <v>153</v>
      </c>
      <c r="N32" s="299" t="s">
        <v>166</v>
      </c>
      <c r="O32" s="300"/>
      <c r="P32" s="299" t="s">
        <v>167</v>
      </c>
      <c r="Q32" s="300"/>
      <c r="R32" s="299" t="s">
        <v>168</v>
      </c>
      <c r="S32" s="300"/>
    </row>
    <row r="33" spans="1:19" x14ac:dyDescent="0.3">
      <c r="A33" s="290"/>
      <c r="B33" s="289" t="s">
        <v>187</v>
      </c>
      <c r="C33" s="179"/>
      <c r="D33" s="298"/>
      <c r="E33" s="295"/>
      <c r="F33" s="298"/>
      <c r="G33" s="74"/>
      <c r="H33" s="74"/>
      <c r="I33" s="74"/>
      <c r="J33" s="74"/>
      <c r="K33" s="74"/>
      <c r="L33" s="74"/>
      <c r="M33" s="74"/>
      <c r="N33" s="301">
        <f>(H33-2019)/2019</f>
        <v>-1</v>
      </c>
      <c r="O33" s="301">
        <f>(1628-I33)/1628</f>
        <v>1</v>
      </c>
      <c r="P33" s="301">
        <f>(J33-2019)/2019</f>
        <v>-1</v>
      </c>
      <c r="Q33" s="301">
        <f>(1628-K33)/1628</f>
        <v>1</v>
      </c>
      <c r="R33" s="301">
        <f>(L33-2019)/2019</f>
        <v>-1</v>
      </c>
      <c r="S33" s="301">
        <f>(1628-M33)/1628</f>
        <v>1</v>
      </c>
    </row>
    <row r="34" spans="1:19" x14ac:dyDescent="0.3">
      <c r="A34" s="290"/>
      <c r="B34" s="289" t="s">
        <v>188</v>
      </c>
      <c r="C34" s="179"/>
      <c r="D34" s="298"/>
      <c r="E34" s="295"/>
      <c r="F34" s="298"/>
      <c r="G34" s="74"/>
      <c r="H34" s="74"/>
      <c r="I34" s="74"/>
      <c r="J34" s="74"/>
      <c r="K34" s="74"/>
      <c r="L34" s="74"/>
      <c r="M34" s="74"/>
      <c r="N34" s="301">
        <f>(1628-H34)/1628</f>
        <v>1</v>
      </c>
      <c r="O34" s="301">
        <f>(1262-I34)/1262</f>
        <v>1</v>
      </c>
      <c r="P34" s="301">
        <f>(1628-J34)/1628</f>
        <v>1</v>
      </c>
      <c r="Q34" s="301">
        <f>(1262-K34)/1262</f>
        <v>1</v>
      </c>
      <c r="R34" s="301">
        <f>(1628-L34)/1628</f>
        <v>1</v>
      </c>
      <c r="S34" s="301">
        <f>(1262-M34)/1262</f>
        <v>1</v>
      </c>
    </row>
    <row r="35" spans="1:19" x14ac:dyDescent="0.3">
      <c r="A35" s="290"/>
      <c r="B35" s="289" t="s">
        <v>189</v>
      </c>
      <c r="C35" s="179"/>
      <c r="D35" s="298"/>
      <c r="E35" s="295"/>
      <c r="F35" s="298"/>
      <c r="G35" s="74"/>
      <c r="H35" s="74"/>
      <c r="I35" s="74"/>
      <c r="J35" s="74"/>
      <c r="K35" s="74"/>
      <c r="L35" s="74"/>
      <c r="M35" s="74"/>
      <c r="N35" s="301">
        <f>(1262-J35)/1262</f>
        <v>1</v>
      </c>
      <c r="O35" s="301">
        <f>(917-I35)/917</f>
        <v>1</v>
      </c>
      <c r="P35" s="301">
        <f>(1262-L35)/1262</f>
        <v>1</v>
      </c>
      <c r="Q35" s="301">
        <f>(917-K35)/917</f>
        <v>1</v>
      </c>
      <c r="R35" s="301">
        <f>(1262-L35)/1262</f>
        <v>1</v>
      </c>
      <c r="S35" s="301">
        <f>(917-M35)/917</f>
        <v>1</v>
      </c>
    </row>
    <row r="36" spans="1:19" x14ac:dyDescent="0.3">
      <c r="A36" s="290"/>
      <c r="B36" s="289" t="s">
        <v>190</v>
      </c>
      <c r="C36" s="179"/>
      <c r="D36" s="298"/>
      <c r="E36" s="295"/>
      <c r="F36" s="298"/>
      <c r="G36" s="74"/>
      <c r="H36" s="74"/>
      <c r="I36" s="74"/>
      <c r="J36" s="74"/>
      <c r="K36" s="74"/>
      <c r="L36" s="74"/>
      <c r="M36" s="74"/>
      <c r="N36" s="301">
        <f>(917-H36)/917</f>
        <v>1</v>
      </c>
      <c r="O36" s="301">
        <f>(593-I36)/593</f>
        <v>1</v>
      </c>
      <c r="P36" s="301">
        <f>(917-J36)/917</f>
        <v>1</v>
      </c>
      <c r="Q36" s="301">
        <f>(593-K36)/593</f>
        <v>1</v>
      </c>
      <c r="R36" s="301">
        <f>(917-L36)/917</f>
        <v>1</v>
      </c>
      <c r="S36" s="301">
        <f>(593-M36)/593</f>
        <v>1</v>
      </c>
    </row>
    <row r="37" spans="1:19" x14ac:dyDescent="0.3">
      <c r="A37" s="290"/>
      <c r="B37" s="289" t="s">
        <v>191</v>
      </c>
      <c r="C37" s="178"/>
      <c r="D37" s="305"/>
      <c r="E37" s="295"/>
      <c r="F37" s="305"/>
      <c r="G37" s="74">
        <v>803</v>
      </c>
      <c r="H37" s="74"/>
      <c r="I37" s="286">
        <v>355</v>
      </c>
      <c r="J37" s="287"/>
      <c r="K37" s="288">
        <v>355</v>
      </c>
      <c r="L37" s="287"/>
      <c r="M37" s="288">
        <v>355</v>
      </c>
      <c r="N37" s="301">
        <f>(593-H37)/593</f>
        <v>1</v>
      </c>
      <c r="O37" s="301">
        <f>(504-I37)/504</f>
        <v>0.29563492063492064</v>
      </c>
      <c r="P37" s="301">
        <f>(593-J37)/593</f>
        <v>1</v>
      </c>
      <c r="Q37" s="301">
        <f>(504-K37)/504</f>
        <v>0.29563492063492064</v>
      </c>
      <c r="R37" s="301">
        <f>(593-L37)/593</f>
        <v>1</v>
      </c>
      <c r="S37" s="301">
        <f>(504-M37)/504</f>
        <v>0.29563492063492064</v>
      </c>
    </row>
    <row r="38" spans="1:19" ht="14" customHeight="1" x14ac:dyDescent="0.3">
      <c r="A38" s="302"/>
      <c r="B38" s="302"/>
      <c r="C38" s="306" t="s">
        <v>538</v>
      </c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</row>
    <row r="39" spans="1:19" x14ac:dyDescent="0.3">
      <c r="A39" s="165">
        <v>5</v>
      </c>
      <c r="B39" s="165"/>
      <c r="C39" s="307" t="s">
        <v>539</v>
      </c>
      <c r="D39" s="307"/>
      <c r="E39" s="307"/>
      <c r="F39" s="307"/>
      <c r="G39" s="308" t="s">
        <v>139</v>
      </c>
      <c r="H39" s="308" t="s">
        <v>160</v>
      </c>
      <c r="I39" s="166" t="s">
        <v>220</v>
      </c>
      <c r="J39" s="309" t="s">
        <v>161</v>
      </c>
      <c r="K39" s="309" t="s">
        <v>140</v>
      </c>
      <c r="L39" s="309" t="s">
        <v>141</v>
      </c>
      <c r="M39" s="309" t="s">
        <v>141</v>
      </c>
      <c r="N39" s="309" t="s">
        <v>141</v>
      </c>
      <c r="O39" s="309"/>
      <c r="P39" s="309"/>
      <c r="Q39" s="164"/>
      <c r="R39" s="164"/>
      <c r="S39" s="164"/>
    </row>
    <row r="40" spans="1:19" ht="28" customHeight="1" x14ac:dyDescent="0.3">
      <c r="A40" s="290"/>
      <c r="B40" s="291" t="s">
        <v>192</v>
      </c>
      <c r="C40" s="179" t="s">
        <v>540</v>
      </c>
      <c r="D40" s="179" t="s">
        <v>142</v>
      </c>
      <c r="E40" s="292" t="s">
        <v>130</v>
      </c>
      <c r="F40" s="293"/>
      <c r="G40" s="74" t="s">
        <v>143</v>
      </c>
      <c r="H40" s="75" t="s">
        <v>162</v>
      </c>
      <c r="I40" s="75" t="s">
        <v>162</v>
      </c>
      <c r="J40" s="75" t="s">
        <v>162</v>
      </c>
      <c r="K40" s="166" t="s">
        <v>144</v>
      </c>
      <c r="L40" s="166" t="s">
        <v>526</v>
      </c>
      <c r="M40" s="166" t="s">
        <v>526</v>
      </c>
      <c r="N40" s="166" t="s">
        <v>526</v>
      </c>
      <c r="O40" s="166"/>
      <c r="P40" s="166"/>
      <c r="Q40" s="164"/>
      <c r="R40" s="164"/>
      <c r="S40" s="164"/>
    </row>
    <row r="41" spans="1:19" ht="28" customHeight="1" x14ac:dyDescent="0.3">
      <c r="A41" s="290"/>
      <c r="B41" s="294"/>
      <c r="C41" s="179"/>
      <c r="D41" s="179"/>
      <c r="E41" s="295"/>
      <c r="F41" s="293"/>
      <c r="G41" s="74" t="s">
        <v>145</v>
      </c>
      <c r="H41" s="74">
        <v>193.3</v>
      </c>
      <c r="I41" s="74">
        <v>193.3</v>
      </c>
      <c r="J41" s="74">
        <v>193.3</v>
      </c>
      <c r="K41" s="74">
        <v>195</v>
      </c>
      <c r="L41" s="285">
        <f>(K41-H41)/K41</f>
        <v>8.7179487179486603E-3</v>
      </c>
      <c r="M41" s="285">
        <f>(K41-I41)/K41</f>
        <v>8.7179487179486603E-3</v>
      </c>
      <c r="N41" s="285">
        <f>(K41-J41)/K41</f>
        <v>8.7179487179486603E-3</v>
      </c>
      <c r="O41" s="166"/>
      <c r="P41" s="166"/>
      <c r="Q41" s="164"/>
      <c r="R41" s="164"/>
      <c r="S41" s="164"/>
    </row>
    <row r="42" spans="1:19" ht="28" customHeight="1" x14ac:dyDescent="0.3">
      <c r="A42" s="290"/>
      <c r="B42" s="166" t="s">
        <v>193</v>
      </c>
      <c r="C42" s="179"/>
      <c r="D42" s="179"/>
      <c r="E42" s="295"/>
      <c r="F42" s="293"/>
      <c r="G42" s="74" t="s">
        <v>146</v>
      </c>
      <c r="H42" s="74">
        <v>165.4</v>
      </c>
      <c r="I42" s="74">
        <v>165.4</v>
      </c>
      <c r="J42" s="74">
        <v>165.4</v>
      </c>
      <c r="K42" s="74">
        <v>165</v>
      </c>
      <c r="L42" s="285">
        <f t="shared" ref="L42:L43" si="6">(K42-H42)/K42</f>
        <v>-2.4242424242424585E-3</v>
      </c>
      <c r="M42" s="285">
        <f t="shared" ref="M42:M43" si="7">(K42-I42)/K42</f>
        <v>-2.4242424242424585E-3</v>
      </c>
      <c r="N42" s="285">
        <f t="shared" ref="N42:N43" si="8">(K42-J42)/K42</f>
        <v>-2.4242424242424585E-3</v>
      </c>
      <c r="O42" s="166"/>
      <c r="P42" s="166"/>
      <c r="Q42" s="164"/>
      <c r="R42" s="164"/>
      <c r="S42" s="164"/>
    </row>
    <row r="43" spans="1:19" ht="28" customHeight="1" x14ac:dyDescent="0.3">
      <c r="A43" s="290"/>
      <c r="B43" s="166" t="s">
        <v>194</v>
      </c>
      <c r="C43" s="179"/>
      <c r="D43" s="179"/>
      <c r="E43" s="295"/>
      <c r="F43" s="293"/>
      <c r="G43" s="74" t="s">
        <v>147</v>
      </c>
      <c r="H43" s="74">
        <v>157.19999999999999</v>
      </c>
      <c r="I43" s="74">
        <v>157.19999999999999</v>
      </c>
      <c r="J43" s="74">
        <v>157.19999999999999</v>
      </c>
      <c r="K43" s="74">
        <v>156</v>
      </c>
      <c r="L43" s="285">
        <f t="shared" si="6"/>
        <v>-7.692307692307619E-3</v>
      </c>
      <c r="M43" s="285">
        <f t="shared" si="7"/>
        <v>-7.692307692307619E-3</v>
      </c>
      <c r="N43" s="285">
        <f t="shared" si="8"/>
        <v>-7.692307692307619E-3</v>
      </c>
      <c r="O43" s="166"/>
      <c r="P43" s="166"/>
      <c r="Q43" s="164"/>
      <c r="R43" s="164"/>
      <c r="S43" s="164"/>
    </row>
    <row r="44" spans="1:19" x14ac:dyDescent="0.3">
      <c r="A44" s="165">
        <v>6</v>
      </c>
      <c r="B44" s="165"/>
      <c r="C44" s="167" t="s">
        <v>541</v>
      </c>
      <c r="D44" s="283"/>
      <c r="E44" s="296"/>
      <c r="F44" s="283"/>
      <c r="G44" s="74"/>
      <c r="H44" s="74"/>
      <c r="I44" s="74"/>
      <c r="J44" s="74"/>
      <c r="K44" s="166"/>
      <c r="L44" s="166"/>
      <c r="M44" s="166"/>
      <c r="N44" s="166"/>
      <c r="O44" s="166"/>
      <c r="P44" s="166"/>
      <c r="Q44" s="267"/>
      <c r="R44" s="267"/>
      <c r="S44" s="267"/>
    </row>
    <row r="45" spans="1:19" ht="28" customHeight="1" x14ac:dyDescent="0.3">
      <c r="A45" s="290"/>
      <c r="B45" s="297" t="s">
        <v>195</v>
      </c>
      <c r="C45" s="179" t="s">
        <v>531</v>
      </c>
      <c r="D45" s="298" t="s">
        <v>158</v>
      </c>
      <c r="E45" s="292" t="s">
        <v>130</v>
      </c>
      <c r="F45" s="298"/>
      <c r="G45" s="289" t="s">
        <v>139</v>
      </c>
      <c r="H45" s="299" t="s">
        <v>166</v>
      </c>
      <c r="I45" s="300"/>
      <c r="J45" s="299" t="s">
        <v>219</v>
      </c>
      <c r="K45" s="300"/>
      <c r="L45" s="299" t="s">
        <v>168</v>
      </c>
      <c r="M45" s="300"/>
      <c r="N45" s="166" t="s">
        <v>150</v>
      </c>
      <c r="O45" s="166" t="s">
        <v>151</v>
      </c>
      <c r="P45" s="166" t="s">
        <v>150</v>
      </c>
      <c r="Q45" s="166" t="s">
        <v>151</v>
      </c>
      <c r="R45" s="166" t="s">
        <v>150</v>
      </c>
      <c r="S45" s="166" t="s">
        <v>151</v>
      </c>
    </row>
    <row r="46" spans="1:19" ht="28" customHeight="1" x14ac:dyDescent="0.3">
      <c r="A46" s="290"/>
      <c r="B46" s="297"/>
      <c r="C46" s="179"/>
      <c r="D46" s="298"/>
      <c r="E46" s="295"/>
      <c r="F46" s="298"/>
      <c r="G46" s="75" t="s">
        <v>165</v>
      </c>
      <c r="H46" s="74" t="s">
        <v>152</v>
      </c>
      <c r="I46" s="74" t="s">
        <v>153</v>
      </c>
      <c r="J46" s="74" t="s">
        <v>152</v>
      </c>
      <c r="K46" s="74" t="s">
        <v>153</v>
      </c>
      <c r="L46" s="74" t="s">
        <v>152</v>
      </c>
      <c r="M46" s="74" t="s">
        <v>153</v>
      </c>
      <c r="N46" s="299" t="s">
        <v>166</v>
      </c>
      <c r="O46" s="300"/>
      <c r="P46" s="299" t="s">
        <v>167</v>
      </c>
      <c r="Q46" s="300"/>
      <c r="R46" s="299" t="s">
        <v>168</v>
      </c>
      <c r="S46" s="300"/>
    </row>
    <row r="47" spans="1:19" ht="28" customHeight="1" x14ac:dyDescent="0.3">
      <c r="A47" s="290"/>
      <c r="B47" s="289" t="s">
        <v>196</v>
      </c>
      <c r="C47" s="179"/>
      <c r="D47" s="298"/>
      <c r="E47" s="295"/>
      <c r="F47" s="298"/>
      <c r="G47" s="74"/>
      <c r="H47" s="74"/>
      <c r="I47" s="74"/>
      <c r="J47" s="74"/>
      <c r="K47" s="74"/>
      <c r="L47" s="74"/>
      <c r="M47" s="74"/>
      <c r="N47" s="301">
        <f>(H47-2019)/2019</f>
        <v>-1</v>
      </c>
      <c r="O47" s="301">
        <f>(1628-I47)/1628</f>
        <v>1</v>
      </c>
      <c r="P47" s="301">
        <f>(J47-2019)/2019</f>
        <v>-1</v>
      </c>
      <c r="Q47" s="301">
        <f>(1628-K47)/1628</f>
        <v>1</v>
      </c>
      <c r="R47" s="301">
        <f>(L47-2019)/2019</f>
        <v>-1</v>
      </c>
      <c r="S47" s="301">
        <f>(1628-M47)/1628</f>
        <v>1</v>
      </c>
    </row>
    <row r="48" spans="1:19" ht="28" customHeight="1" x14ac:dyDescent="0.3">
      <c r="A48" s="290"/>
      <c r="B48" s="289" t="s">
        <v>197</v>
      </c>
      <c r="C48" s="179"/>
      <c r="D48" s="298"/>
      <c r="E48" s="295"/>
      <c r="F48" s="298"/>
      <c r="G48" s="74"/>
      <c r="H48" s="74"/>
      <c r="I48" s="74"/>
      <c r="J48" s="74"/>
      <c r="K48" s="74"/>
      <c r="L48" s="74"/>
      <c r="M48" s="74"/>
      <c r="N48" s="301">
        <f>(1628-H48)/1628</f>
        <v>1</v>
      </c>
      <c r="O48" s="301">
        <f>(1262-I48)/1262</f>
        <v>1</v>
      </c>
      <c r="P48" s="301">
        <f>(1628-J48)/1628</f>
        <v>1</v>
      </c>
      <c r="Q48" s="301">
        <f>(1262-K48)/1262</f>
        <v>1</v>
      </c>
      <c r="R48" s="301">
        <f>(1628-L48)/1628</f>
        <v>1</v>
      </c>
      <c r="S48" s="301">
        <f>(1262-M48)/1262</f>
        <v>1</v>
      </c>
    </row>
    <row r="49" spans="1:19" ht="28" customHeight="1" x14ac:dyDescent="0.3">
      <c r="A49" s="290"/>
      <c r="B49" s="289" t="s">
        <v>198</v>
      </c>
      <c r="C49" s="179"/>
      <c r="D49" s="298"/>
      <c r="E49" s="295"/>
      <c r="F49" s="298"/>
      <c r="G49" s="74"/>
      <c r="H49" s="74"/>
      <c r="I49" s="286">
        <v>955</v>
      </c>
      <c r="J49" s="74"/>
      <c r="K49" s="286">
        <v>955</v>
      </c>
      <c r="L49" s="74"/>
      <c r="M49" s="286">
        <v>957</v>
      </c>
      <c r="N49" s="301">
        <f>(1262-J49)/1262</f>
        <v>1</v>
      </c>
      <c r="O49" s="301">
        <f>(1160-I49)/1160</f>
        <v>0.17672413793103448</v>
      </c>
      <c r="P49" s="301">
        <f>(1262-L49)/1262</f>
        <v>1</v>
      </c>
      <c r="Q49" s="301">
        <f>(1160-K49)/1160</f>
        <v>0.17672413793103448</v>
      </c>
      <c r="R49" s="301">
        <f>(1262-L49)/1262</f>
        <v>1</v>
      </c>
      <c r="S49" s="301">
        <f>(1160-M49)/1160</f>
        <v>0.17499999999999999</v>
      </c>
    </row>
    <row r="50" spans="1:19" ht="14" customHeight="1" x14ac:dyDescent="0.3">
      <c r="A50" s="302"/>
      <c r="B50" s="302"/>
      <c r="C50" s="303" t="s">
        <v>532</v>
      </c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</row>
    <row r="51" spans="1:19" x14ac:dyDescent="0.3">
      <c r="A51" s="165">
        <v>7</v>
      </c>
      <c r="B51" s="165"/>
      <c r="C51" s="283" t="s">
        <v>533</v>
      </c>
      <c r="D51" s="283"/>
      <c r="E51" s="283"/>
      <c r="F51" s="283"/>
      <c r="G51" s="289" t="s">
        <v>139</v>
      </c>
      <c r="H51" s="289" t="s">
        <v>160</v>
      </c>
      <c r="I51" s="166" t="s">
        <v>220</v>
      </c>
      <c r="J51" s="166" t="s">
        <v>161</v>
      </c>
      <c r="K51" s="166" t="s">
        <v>140</v>
      </c>
      <c r="L51" s="166" t="s">
        <v>141</v>
      </c>
      <c r="M51" s="166" t="s">
        <v>141</v>
      </c>
      <c r="N51" s="166" t="s">
        <v>141</v>
      </c>
      <c r="O51" s="166"/>
      <c r="P51" s="166"/>
      <c r="Q51" s="164"/>
      <c r="R51" s="164"/>
      <c r="S51" s="164"/>
    </row>
    <row r="52" spans="1:19" ht="28" customHeight="1" x14ac:dyDescent="0.3">
      <c r="A52" s="290"/>
      <c r="B52" s="291" t="s">
        <v>199</v>
      </c>
      <c r="C52" s="179" t="s">
        <v>542</v>
      </c>
      <c r="D52" s="179" t="s">
        <v>142</v>
      </c>
      <c r="E52" s="292" t="s">
        <v>130</v>
      </c>
      <c r="F52" s="293"/>
      <c r="G52" s="74" t="s">
        <v>143</v>
      </c>
      <c r="H52" s="75" t="s">
        <v>163</v>
      </c>
      <c r="I52" s="75" t="s">
        <v>163</v>
      </c>
      <c r="J52" s="75" t="s">
        <v>163</v>
      </c>
      <c r="K52" s="166" t="s">
        <v>144</v>
      </c>
      <c r="L52" s="166" t="s">
        <v>526</v>
      </c>
      <c r="M52" s="166" t="s">
        <v>526</v>
      </c>
      <c r="N52" s="166" t="s">
        <v>526</v>
      </c>
      <c r="O52" s="166"/>
      <c r="P52" s="166"/>
      <c r="Q52" s="164"/>
      <c r="R52" s="164"/>
      <c r="S52" s="164"/>
    </row>
    <row r="53" spans="1:19" ht="28" customHeight="1" x14ac:dyDescent="0.3">
      <c r="A53" s="290"/>
      <c r="B53" s="294"/>
      <c r="C53" s="179"/>
      <c r="D53" s="179"/>
      <c r="E53" s="295"/>
      <c r="F53" s="293"/>
      <c r="G53" s="74" t="s">
        <v>145</v>
      </c>
      <c r="H53" s="74">
        <v>29.5</v>
      </c>
      <c r="I53" s="74">
        <v>29.5</v>
      </c>
      <c r="J53" s="74">
        <v>29.5</v>
      </c>
      <c r="K53" s="74">
        <v>29.25</v>
      </c>
      <c r="L53" s="285">
        <f>(K53-H53)/K53</f>
        <v>-8.5470085470085479E-3</v>
      </c>
      <c r="M53" s="285">
        <f>(K53-I53)/K53</f>
        <v>-8.5470085470085479E-3</v>
      </c>
      <c r="N53" s="285">
        <f>(K53-J53)/K53</f>
        <v>-8.5470085470085479E-3</v>
      </c>
      <c r="O53" s="166"/>
      <c r="P53" s="166"/>
      <c r="Q53" s="164"/>
      <c r="R53" s="164"/>
      <c r="S53" s="164"/>
    </row>
    <row r="54" spans="1:19" ht="28" customHeight="1" x14ac:dyDescent="0.3">
      <c r="A54" s="290"/>
      <c r="B54" s="166" t="s">
        <v>200</v>
      </c>
      <c r="C54" s="179"/>
      <c r="D54" s="179"/>
      <c r="E54" s="295"/>
      <c r="F54" s="293"/>
      <c r="G54" s="74" t="s">
        <v>146</v>
      </c>
      <c r="H54" s="74">
        <v>25.1</v>
      </c>
      <c r="I54" s="74">
        <v>25.1</v>
      </c>
      <c r="J54" s="74">
        <v>25.1</v>
      </c>
      <c r="K54" s="74">
        <v>24.75</v>
      </c>
      <c r="L54" s="285">
        <f t="shared" ref="L54:L55" si="9">(K54-H54)/K54</f>
        <v>-1.41414141414142E-2</v>
      </c>
      <c r="M54" s="285">
        <f t="shared" ref="M54:M55" si="10">(K54-I54)/K54</f>
        <v>-1.41414141414142E-2</v>
      </c>
      <c r="N54" s="285">
        <f t="shared" ref="N54:N55" si="11">(K54-J54)/K54</f>
        <v>-1.41414141414142E-2</v>
      </c>
      <c r="O54" s="166"/>
      <c r="P54" s="166"/>
      <c r="Q54" s="164"/>
      <c r="R54" s="164"/>
      <c r="S54" s="164"/>
    </row>
    <row r="55" spans="1:19" ht="28" customHeight="1" x14ac:dyDescent="0.3">
      <c r="A55" s="290"/>
      <c r="B55" s="166" t="s">
        <v>201</v>
      </c>
      <c r="C55" s="179"/>
      <c r="D55" s="179"/>
      <c r="E55" s="295"/>
      <c r="F55" s="293"/>
      <c r="G55" s="74" t="s">
        <v>147</v>
      </c>
      <c r="H55" s="74">
        <v>23.8</v>
      </c>
      <c r="I55" s="74">
        <v>23.8</v>
      </c>
      <c r="J55" s="74">
        <v>23.8</v>
      </c>
      <c r="K55" s="74">
        <v>23.4</v>
      </c>
      <c r="L55" s="285">
        <f t="shared" si="9"/>
        <v>-1.7094017094017186E-2</v>
      </c>
      <c r="M55" s="285">
        <f t="shared" si="10"/>
        <v>-1.7094017094017186E-2</v>
      </c>
      <c r="N55" s="285">
        <f t="shared" si="11"/>
        <v>-1.7094017094017186E-2</v>
      </c>
      <c r="O55" s="166"/>
      <c r="P55" s="166"/>
      <c r="Q55" s="164"/>
      <c r="R55" s="164"/>
      <c r="S55" s="164"/>
    </row>
    <row r="56" spans="1:19" x14ac:dyDescent="0.3">
      <c r="A56" s="165">
        <v>8</v>
      </c>
      <c r="B56" s="165"/>
      <c r="C56" s="167" t="s">
        <v>530</v>
      </c>
      <c r="D56" s="283"/>
      <c r="E56" s="296"/>
      <c r="F56" s="283"/>
      <c r="G56" s="74"/>
      <c r="H56" s="74"/>
      <c r="I56" s="74"/>
      <c r="J56" s="74"/>
      <c r="K56" s="166"/>
      <c r="L56" s="166"/>
      <c r="M56" s="166"/>
      <c r="N56" s="166"/>
      <c r="O56" s="166"/>
      <c r="P56" s="166"/>
      <c r="Q56" s="164"/>
      <c r="R56" s="164"/>
      <c r="S56" s="164"/>
    </row>
    <row r="57" spans="1:19" ht="28" customHeight="1" x14ac:dyDescent="0.3">
      <c r="A57" s="290"/>
      <c r="B57" s="297" t="s">
        <v>202</v>
      </c>
      <c r="C57" s="179" t="s">
        <v>543</v>
      </c>
      <c r="D57" s="298" t="s">
        <v>158</v>
      </c>
      <c r="E57" s="292" t="s">
        <v>130</v>
      </c>
      <c r="F57" s="298"/>
      <c r="G57" s="310" t="s">
        <v>139</v>
      </c>
      <c r="H57" s="299" t="s">
        <v>166</v>
      </c>
      <c r="I57" s="300"/>
      <c r="J57" s="299" t="s">
        <v>219</v>
      </c>
      <c r="K57" s="300"/>
      <c r="L57" s="299" t="s">
        <v>168</v>
      </c>
      <c r="M57" s="300"/>
      <c r="N57" s="166" t="s">
        <v>150</v>
      </c>
      <c r="O57" s="166" t="s">
        <v>151</v>
      </c>
      <c r="P57" s="166" t="s">
        <v>150</v>
      </c>
      <c r="Q57" s="166" t="s">
        <v>151</v>
      </c>
      <c r="R57" s="166" t="s">
        <v>150</v>
      </c>
      <c r="S57" s="166" t="s">
        <v>151</v>
      </c>
    </row>
    <row r="58" spans="1:19" ht="28" customHeight="1" x14ac:dyDescent="0.3">
      <c r="A58" s="290"/>
      <c r="B58" s="297"/>
      <c r="C58" s="179"/>
      <c r="D58" s="298"/>
      <c r="E58" s="295"/>
      <c r="F58" s="298"/>
      <c r="G58" s="75" t="s">
        <v>164</v>
      </c>
      <c r="H58" s="74" t="s">
        <v>152</v>
      </c>
      <c r="I58" s="74" t="s">
        <v>153</v>
      </c>
      <c r="J58" s="74" t="s">
        <v>152</v>
      </c>
      <c r="K58" s="74" t="s">
        <v>153</v>
      </c>
      <c r="L58" s="74" t="s">
        <v>152</v>
      </c>
      <c r="M58" s="74" t="s">
        <v>153</v>
      </c>
      <c r="N58" s="299" t="s">
        <v>166</v>
      </c>
      <c r="O58" s="300"/>
      <c r="P58" s="299" t="s">
        <v>167</v>
      </c>
      <c r="Q58" s="300"/>
      <c r="R58" s="299" t="s">
        <v>168</v>
      </c>
      <c r="S58" s="300"/>
    </row>
    <row r="59" spans="1:19" ht="28" customHeight="1" x14ac:dyDescent="0.3">
      <c r="A59" s="290"/>
      <c r="B59" s="289" t="s">
        <v>203</v>
      </c>
      <c r="C59" s="179"/>
      <c r="D59" s="298"/>
      <c r="E59" s="295"/>
      <c r="F59" s="298"/>
      <c r="G59" s="74"/>
      <c r="H59" s="74"/>
      <c r="I59" s="74"/>
      <c r="J59" s="74"/>
      <c r="K59" s="74"/>
      <c r="L59" s="74"/>
      <c r="M59" s="74"/>
      <c r="N59" s="301">
        <f>(H59-2019)/2019</f>
        <v>-1</v>
      </c>
      <c r="O59" s="301">
        <f>(1628-I59)/1628</f>
        <v>1</v>
      </c>
      <c r="P59" s="301">
        <f>(J59-2019)/2019</f>
        <v>-1</v>
      </c>
      <c r="Q59" s="301">
        <f>(1628-K59)/1628</f>
        <v>1</v>
      </c>
      <c r="R59" s="301">
        <f>(L59-2019)/2019</f>
        <v>-1</v>
      </c>
      <c r="S59" s="301">
        <f>(1628-M59)/1628</f>
        <v>1</v>
      </c>
    </row>
    <row r="60" spans="1:19" ht="28" customHeight="1" x14ac:dyDescent="0.3">
      <c r="A60" s="290"/>
      <c r="B60" s="289" t="s">
        <v>204</v>
      </c>
      <c r="C60" s="179"/>
      <c r="D60" s="298"/>
      <c r="E60" s="295"/>
      <c r="F60" s="298"/>
      <c r="G60" s="74"/>
      <c r="H60" s="74"/>
      <c r="I60" s="74"/>
      <c r="J60" s="74"/>
      <c r="K60" s="74"/>
      <c r="L60" s="74"/>
      <c r="M60" s="74"/>
      <c r="N60" s="301">
        <f>(1628-H60)/1628</f>
        <v>1</v>
      </c>
      <c r="O60" s="301">
        <f>(1262-I60)/1262</f>
        <v>1</v>
      </c>
      <c r="P60" s="301">
        <f>(1628-J60)/1628</f>
        <v>1</v>
      </c>
      <c r="Q60" s="301">
        <f>(1262-K60)/1262</f>
        <v>1</v>
      </c>
      <c r="R60" s="301">
        <f>(1628-L60)/1628</f>
        <v>1</v>
      </c>
      <c r="S60" s="301">
        <f>(1262-M60)/1262</f>
        <v>1</v>
      </c>
    </row>
    <row r="61" spans="1:19" ht="28" customHeight="1" x14ac:dyDescent="0.3">
      <c r="A61" s="290"/>
      <c r="B61" s="289" t="s">
        <v>205</v>
      </c>
      <c r="C61" s="179"/>
      <c r="D61" s="298"/>
      <c r="E61" s="295"/>
      <c r="F61" s="298"/>
      <c r="G61" s="74"/>
      <c r="H61" s="74"/>
      <c r="I61" s="286">
        <v>957</v>
      </c>
      <c r="J61" s="74"/>
      <c r="K61" s="286">
        <v>957</v>
      </c>
      <c r="L61" s="74"/>
      <c r="M61" s="286">
        <v>957</v>
      </c>
      <c r="N61" s="301">
        <f>(1262-J61)/1262</f>
        <v>1</v>
      </c>
      <c r="O61" s="301">
        <f>(1160-I61)/1160</f>
        <v>0.17499999999999999</v>
      </c>
      <c r="P61" s="301">
        <f>(1262-L61)/1262</f>
        <v>1</v>
      </c>
      <c r="Q61" s="301">
        <f>(1160-K61)/1160</f>
        <v>0.17499999999999999</v>
      </c>
      <c r="R61" s="301">
        <f>(1262-L61)/1262</f>
        <v>1</v>
      </c>
      <c r="S61" s="301">
        <f>(1160-M61)/1160</f>
        <v>0.17499999999999999</v>
      </c>
    </row>
  </sheetData>
  <mergeCells count="80">
    <mergeCell ref="A1:F2"/>
    <mergeCell ref="C3:F3"/>
    <mergeCell ref="A4:F4"/>
    <mergeCell ref="A8:A13"/>
    <mergeCell ref="B8:B9"/>
    <mergeCell ref="C8:C13"/>
    <mergeCell ref="D8:D13"/>
    <mergeCell ref="E8:E13"/>
    <mergeCell ref="A15:A21"/>
    <mergeCell ref="B15:B16"/>
    <mergeCell ref="C15:C21"/>
    <mergeCell ref="D15:D21"/>
    <mergeCell ref="E15:E21"/>
    <mergeCell ref="C38:S38"/>
    <mergeCell ref="H31:I31"/>
    <mergeCell ref="J31:K31"/>
    <mergeCell ref="A24:A29"/>
    <mergeCell ref="B24:B25"/>
    <mergeCell ref="C24:C29"/>
    <mergeCell ref="D24:D29"/>
    <mergeCell ref="E24:E29"/>
    <mergeCell ref="A40:A43"/>
    <mergeCell ref="B40:B41"/>
    <mergeCell ref="C40:C43"/>
    <mergeCell ref="D40:D43"/>
    <mergeCell ref="E40:E43"/>
    <mergeCell ref="L31:M31"/>
    <mergeCell ref="A31:A37"/>
    <mergeCell ref="B31:B32"/>
    <mergeCell ref="C31:C37"/>
    <mergeCell ref="D31:D37"/>
    <mergeCell ref="E31:E37"/>
    <mergeCell ref="F31:F37"/>
    <mergeCell ref="B45:B46"/>
    <mergeCell ref="C45:C49"/>
    <mergeCell ref="D45:D49"/>
    <mergeCell ref="E45:E49"/>
    <mergeCell ref="F40:F43"/>
    <mergeCell ref="N32:O32"/>
    <mergeCell ref="P32:Q32"/>
    <mergeCell ref="R32:S32"/>
    <mergeCell ref="F57:F61"/>
    <mergeCell ref="A52:A55"/>
    <mergeCell ref="B52:B53"/>
    <mergeCell ref="C52:C55"/>
    <mergeCell ref="D52:D55"/>
    <mergeCell ref="E52:E55"/>
    <mergeCell ref="F52:F55"/>
    <mergeCell ref="A57:A61"/>
    <mergeCell ref="B57:B58"/>
    <mergeCell ref="C57:C61"/>
    <mergeCell ref="D57:D61"/>
    <mergeCell ref="E57:E61"/>
    <mergeCell ref="A45:A49"/>
    <mergeCell ref="H15:I15"/>
    <mergeCell ref="J15:K15"/>
    <mergeCell ref="L15:M15"/>
    <mergeCell ref="F5:S5"/>
    <mergeCell ref="C6:S6"/>
    <mergeCell ref="F15:F21"/>
    <mergeCell ref="F8:F13"/>
    <mergeCell ref="N16:O16"/>
    <mergeCell ref="P16:Q16"/>
    <mergeCell ref="R16:S16"/>
    <mergeCell ref="C22:S22"/>
    <mergeCell ref="F24:F29"/>
    <mergeCell ref="P46:Q46"/>
    <mergeCell ref="R46:S46"/>
    <mergeCell ref="N58:O58"/>
    <mergeCell ref="P58:Q58"/>
    <mergeCell ref="R58:S58"/>
    <mergeCell ref="H57:I57"/>
    <mergeCell ref="J57:K57"/>
    <mergeCell ref="L57:M57"/>
    <mergeCell ref="C50:S50"/>
    <mergeCell ref="N46:O46"/>
    <mergeCell ref="F45:F49"/>
    <mergeCell ref="H45:I45"/>
    <mergeCell ref="J45:K45"/>
    <mergeCell ref="L45:M45"/>
  </mergeCells>
  <phoneticPr fontId="4" type="noConversion"/>
  <conditionalFormatting sqref="E8">
    <cfRule type="containsText" dxfId="234" priority="31" operator="containsText" text="By VT">
      <formula>NOT(ISERROR(SEARCH("By VT",E8)))</formula>
    </cfRule>
    <cfRule type="containsText" dxfId="233" priority="32" operator="containsText" text="By VT">
      <formula>NOT(ISERROR(SEARCH("By VT",E8)))</formula>
    </cfRule>
  </conditionalFormatting>
  <conditionalFormatting sqref="E15">
    <cfRule type="cellIs" dxfId="232" priority="38" operator="equal">
      <formula>"Not executed"</formula>
    </cfRule>
    <cfRule type="cellIs" dxfId="231" priority="39" operator="equal">
      <formula>"Failed"</formula>
    </cfRule>
    <cfRule type="cellIs" dxfId="230" priority="40" operator="equal">
      <formula>"Passed"</formula>
    </cfRule>
  </conditionalFormatting>
  <conditionalFormatting sqref="E15">
    <cfRule type="containsText" dxfId="229" priority="36" operator="containsText" text="By VT">
      <formula>NOT(ISERROR(SEARCH("By VT",E15)))</formula>
    </cfRule>
    <cfRule type="containsText" dxfId="228" priority="37" operator="containsText" text="By VT">
      <formula>NOT(ISERROR(SEARCH("By VT",E15)))</formula>
    </cfRule>
  </conditionalFormatting>
  <conditionalFormatting sqref="E8">
    <cfRule type="cellIs" dxfId="227" priority="33" operator="equal">
      <formula>"Not executed"</formula>
    </cfRule>
    <cfRule type="cellIs" dxfId="226" priority="34" operator="equal">
      <formula>"Failed"</formula>
    </cfRule>
    <cfRule type="cellIs" dxfId="225" priority="35" operator="equal">
      <formula>"Passed"</formula>
    </cfRule>
  </conditionalFormatting>
  <conditionalFormatting sqref="E24">
    <cfRule type="containsText" dxfId="224" priority="21" operator="containsText" text="By VT">
      <formula>NOT(ISERROR(SEARCH("By VT",E24)))</formula>
    </cfRule>
    <cfRule type="containsText" dxfId="223" priority="22" operator="containsText" text="By VT">
      <formula>NOT(ISERROR(SEARCH("By VT",E24)))</formula>
    </cfRule>
  </conditionalFormatting>
  <conditionalFormatting sqref="E31">
    <cfRule type="cellIs" dxfId="222" priority="28" operator="equal">
      <formula>"Not executed"</formula>
    </cfRule>
    <cfRule type="cellIs" dxfId="221" priority="29" operator="equal">
      <formula>"Failed"</formula>
    </cfRule>
    <cfRule type="cellIs" dxfId="220" priority="30" operator="equal">
      <formula>"Passed"</formula>
    </cfRule>
  </conditionalFormatting>
  <conditionalFormatting sqref="E31">
    <cfRule type="containsText" dxfId="219" priority="26" operator="containsText" text="By VT">
      <formula>NOT(ISERROR(SEARCH("By VT",E31)))</formula>
    </cfRule>
    <cfRule type="containsText" dxfId="218" priority="27" operator="containsText" text="By VT">
      <formula>NOT(ISERROR(SEARCH("By VT",E31)))</formula>
    </cfRule>
  </conditionalFormatting>
  <conditionalFormatting sqref="E24">
    <cfRule type="cellIs" dxfId="217" priority="23" operator="equal">
      <formula>"Not executed"</formula>
    </cfRule>
    <cfRule type="cellIs" dxfId="216" priority="24" operator="equal">
      <formula>"Failed"</formula>
    </cfRule>
    <cfRule type="cellIs" dxfId="215" priority="25" operator="equal">
      <formula>"Passed"</formula>
    </cfRule>
  </conditionalFormatting>
  <conditionalFormatting sqref="E40">
    <cfRule type="containsText" dxfId="214" priority="11" operator="containsText" text="By VT">
      <formula>NOT(ISERROR(SEARCH("By VT",E40)))</formula>
    </cfRule>
    <cfRule type="containsText" dxfId="213" priority="12" operator="containsText" text="By VT">
      <formula>NOT(ISERROR(SEARCH("By VT",E40)))</formula>
    </cfRule>
  </conditionalFormatting>
  <conditionalFormatting sqref="E45">
    <cfRule type="cellIs" dxfId="212" priority="18" operator="equal">
      <formula>"Not executed"</formula>
    </cfRule>
    <cfRule type="cellIs" dxfId="211" priority="19" operator="equal">
      <formula>"Failed"</formula>
    </cfRule>
    <cfRule type="cellIs" dxfId="210" priority="20" operator="equal">
      <formula>"Passed"</formula>
    </cfRule>
  </conditionalFormatting>
  <conditionalFormatting sqref="E45">
    <cfRule type="containsText" dxfId="209" priority="16" operator="containsText" text="By VT">
      <formula>NOT(ISERROR(SEARCH("By VT",E45)))</formula>
    </cfRule>
    <cfRule type="containsText" dxfId="208" priority="17" operator="containsText" text="By VT">
      <formula>NOT(ISERROR(SEARCH("By VT",E45)))</formula>
    </cfRule>
  </conditionalFormatting>
  <conditionalFormatting sqref="E40">
    <cfRule type="cellIs" dxfId="207" priority="13" operator="equal">
      <formula>"Not executed"</formula>
    </cfRule>
    <cfRule type="cellIs" dxfId="206" priority="14" operator="equal">
      <formula>"Failed"</formula>
    </cfRule>
    <cfRule type="cellIs" dxfId="205" priority="15" operator="equal">
      <formula>"Passed"</formula>
    </cfRule>
  </conditionalFormatting>
  <conditionalFormatting sqref="E52">
    <cfRule type="containsText" dxfId="204" priority="1" operator="containsText" text="By VT">
      <formula>NOT(ISERROR(SEARCH("By VT",E52)))</formula>
    </cfRule>
    <cfRule type="containsText" dxfId="203" priority="2" operator="containsText" text="By VT">
      <formula>NOT(ISERROR(SEARCH("By VT",E52)))</formula>
    </cfRule>
  </conditionalFormatting>
  <conditionalFormatting sqref="E57">
    <cfRule type="cellIs" dxfId="202" priority="8" operator="equal">
      <formula>"Not executed"</formula>
    </cfRule>
    <cfRule type="cellIs" dxfId="201" priority="9" operator="equal">
      <formula>"Failed"</formula>
    </cfRule>
    <cfRule type="cellIs" dxfId="200" priority="10" operator="equal">
      <formula>"Passed"</formula>
    </cfRule>
  </conditionalFormatting>
  <conditionalFormatting sqref="E57">
    <cfRule type="containsText" dxfId="199" priority="6" operator="containsText" text="By VT">
      <formula>NOT(ISERROR(SEARCH("By VT",E57)))</formula>
    </cfRule>
    <cfRule type="containsText" dxfId="198" priority="7" operator="containsText" text="By VT">
      <formula>NOT(ISERROR(SEARCH("By VT",E57)))</formula>
    </cfRule>
  </conditionalFormatting>
  <conditionalFormatting sqref="E52">
    <cfRule type="cellIs" dxfId="197" priority="3" operator="equal">
      <formula>"Not executed"</formula>
    </cfRule>
    <cfRule type="cellIs" dxfId="196" priority="4" operator="equal">
      <formula>"Failed"</formula>
    </cfRule>
    <cfRule type="cellIs" dxfId="195" priority="5" operator="equal">
      <formula>"Passed"</formula>
    </cfRule>
  </conditionalFormatting>
  <dataValidations count="1">
    <dataValidation type="list" allowBlank="1" showInputMessage="1" showErrorMessage="1" sqref="E15 E8 E31 E24 E45 E40 E57 E52">
      <formula1>"Pass by VT, Fail by VT, Passed,Failed,Not executed"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70" zoomScaleNormal="70" workbookViewId="0">
      <selection activeCell="C13" sqref="C13:C17"/>
    </sheetView>
  </sheetViews>
  <sheetFormatPr defaultRowHeight="14" x14ac:dyDescent="0.3"/>
  <cols>
    <col min="2" max="2" width="17.4140625" customWidth="1"/>
    <col min="3" max="3" width="32.6640625" customWidth="1"/>
    <col min="4" max="4" width="27.08203125" customWidth="1"/>
    <col min="5" max="5" width="13" customWidth="1"/>
    <col min="6" max="6" width="13.25" customWidth="1"/>
    <col min="7" max="7" width="21.4140625" customWidth="1"/>
    <col min="8" max="8" width="16.6640625" customWidth="1"/>
    <col min="9" max="9" width="15.58203125" customWidth="1"/>
    <col min="10" max="10" width="12.1640625" customWidth="1"/>
    <col min="11" max="11" width="10.4140625" customWidth="1"/>
    <col min="12" max="12" width="14.4140625" customWidth="1"/>
    <col min="13" max="13" width="17" customWidth="1"/>
  </cols>
  <sheetData>
    <row r="1" spans="1:17" ht="14" customHeight="1" x14ac:dyDescent="0.3">
      <c r="A1" s="136" t="s">
        <v>214</v>
      </c>
      <c r="B1" s="137"/>
      <c r="C1" s="137"/>
      <c r="D1" s="137"/>
      <c r="E1" s="137"/>
      <c r="F1" s="137"/>
      <c r="G1" s="65"/>
      <c r="H1" s="65"/>
      <c r="I1" s="65"/>
      <c r="J1" s="65"/>
      <c r="K1" s="65"/>
      <c r="L1" s="65"/>
      <c r="M1" s="65"/>
      <c r="N1" s="65"/>
    </row>
    <row r="2" spans="1:17" ht="14" customHeight="1" x14ac:dyDescent="0.3">
      <c r="A2" s="136"/>
      <c r="B2" s="137"/>
      <c r="C2" s="137"/>
      <c r="D2" s="137"/>
      <c r="E2" s="137"/>
      <c r="F2" s="137"/>
      <c r="G2" s="65"/>
      <c r="H2" s="65"/>
      <c r="I2" s="65"/>
      <c r="J2" s="65"/>
      <c r="K2" s="65"/>
      <c r="L2" s="65"/>
      <c r="M2" s="65"/>
      <c r="N2" s="65"/>
    </row>
    <row r="3" spans="1:17" x14ac:dyDescent="0.3">
      <c r="A3" s="66" t="s">
        <v>131</v>
      </c>
      <c r="B3" s="67"/>
      <c r="C3" s="130" t="s">
        <v>132</v>
      </c>
      <c r="D3" s="131"/>
      <c r="E3" s="131"/>
      <c r="F3" s="132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4" customHeight="1" x14ac:dyDescent="0.3">
      <c r="A4" s="138" t="s">
        <v>133</v>
      </c>
      <c r="B4" s="135"/>
      <c r="C4" s="135"/>
      <c r="D4" s="135"/>
      <c r="E4" s="135"/>
      <c r="F4" s="135"/>
      <c r="G4" s="65"/>
      <c r="H4" s="65"/>
      <c r="I4" s="65"/>
      <c r="J4" s="65"/>
      <c r="K4" s="65"/>
      <c r="L4" s="65"/>
      <c r="M4" s="65"/>
      <c r="N4" s="65"/>
    </row>
    <row r="5" spans="1:17" ht="14.5" thickBot="1" x14ac:dyDescent="0.35">
      <c r="A5" s="68" t="s">
        <v>134</v>
      </c>
      <c r="B5" s="69" t="s">
        <v>135</v>
      </c>
      <c r="C5" s="72"/>
      <c r="D5" s="71" t="s">
        <v>136</v>
      </c>
      <c r="E5" s="72" t="s">
        <v>137</v>
      </c>
      <c r="F5" s="77"/>
      <c r="G5" s="78" t="s">
        <v>138</v>
      </c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 ht="14.5" customHeight="1" thickBot="1" x14ac:dyDescent="0.35">
      <c r="A6" s="328"/>
      <c r="B6" s="328"/>
      <c r="C6" s="329" t="s">
        <v>215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</row>
    <row r="7" spans="1:17" ht="25" customHeight="1" x14ac:dyDescent="0.3">
      <c r="A7" s="311">
        <v>1</v>
      </c>
      <c r="B7" s="311" t="s">
        <v>216</v>
      </c>
      <c r="C7" s="312" t="s">
        <v>546</v>
      </c>
      <c r="D7" s="313" t="s">
        <v>547</v>
      </c>
      <c r="E7" s="314" t="s">
        <v>130</v>
      </c>
      <c r="F7" s="315"/>
      <c r="G7" s="277"/>
      <c r="H7" s="316" t="s">
        <v>206</v>
      </c>
      <c r="I7" s="316" t="s">
        <v>207</v>
      </c>
      <c r="J7" s="316" t="s">
        <v>208</v>
      </c>
      <c r="K7" s="316" t="s">
        <v>209</v>
      </c>
      <c r="L7" s="166" t="s">
        <v>544</v>
      </c>
      <c r="M7" s="166" t="s">
        <v>545</v>
      </c>
    </row>
    <row r="8" spans="1:17" ht="25" customHeight="1" x14ac:dyDescent="0.3">
      <c r="A8" s="311"/>
      <c r="B8" s="311"/>
      <c r="C8" s="317"/>
      <c r="D8" s="318"/>
      <c r="E8" s="319"/>
      <c r="F8" s="320"/>
      <c r="G8" s="283" t="s">
        <v>210</v>
      </c>
      <c r="H8" s="316">
        <v>849</v>
      </c>
      <c r="I8" s="316">
        <v>930</v>
      </c>
      <c r="J8" s="316"/>
      <c r="K8" s="316"/>
      <c r="L8" s="321">
        <f>(J8-H8)/H8</f>
        <v>-1</v>
      </c>
      <c r="M8" s="322">
        <f>(K8-I8)/I8</f>
        <v>-1</v>
      </c>
    </row>
    <row r="9" spans="1:17" ht="25" customHeight="1" x14ac:dyDescent="0.3">
      <c r="A9" s="311"/>
      <c r="B9" s="311"/>
      <c r="C9" s="317"/>
      <c r="D9" s="318"/>
      <c r="E9" s="319"/>
      <c r="F9" s="320"/>
      <c r="G9" s="284" t="s">
        <v>211</v>
      </c>
      <c r="H9" s="316">
        <v>521</v>
      </c>
      <c r="I9" s="316">
        <v>465</v>
      </c>
      <c r="J9" s="316"/>
      <c r="K9" s="316"/>
      <c r="L9" s="321">
        <f>(J9-H9)/H9</f>
        <v>-1</v>
      </c>
      <c r="M9" s="322">
        <f>(K9-I9)/I9</f>
        <v>-1</v>
      </c>
      <c r="N9" s="76" t="e">
        <f>K9/K8</f>
        <v>#DIV/0!</v>
      </c>
    </row>
    <row r="10" spans="1:17" ht="25" customHeight="1" x14ac:dyDescent="0.3">
      <c r="A10" s="311"/>
      <c r="B10" s="311"/>
      <c r="C10" s="317"/>
      <c r="D10" s="318"/>
      <c r="E10" s="319"/>
      <c r="F10" s="320"/>
      <c r="G10" s="283" t="s">
        <v>212</v>
      </c>
      <c r="H10" s="316">
        <v>100</v>
      </c>
      <c r="I10" s="316">
        <v>0</v>
      </c>
      <c r="J10" s="316"/>
      <c r="K10" s="316"/>
      <c r="L10" s="321">
        <f t="shared" ref="L10" si="0">(J10-H10)/H10</f>
        <v>-1</v>
      </c>
      <c r="M10" s="322"/>
    </row>
    <row r="11" spans="1:17" ht="25" customHeight="1" x14ac:dyDescent="0.3">
      <c r="A11" s="323"/>
      <c r="B11" s="323"/>
      <c r="C11" s="324"/>
      <c r="D11" s="325"/>
      <c r="E11" s="326"/>
      <c r="F11" s="327"/>
      <c r="G11" s="277" t="s">
        <v>213</v>
      </c>
      <c r="H11" s="316">
        <v>150</v>
      </c>
      <c r="I11" s="316">
        <v>0</v>
      </c>
      <c r="J11" s="316"/>
      <c r="K11" s="316"/>
      <c r="L11" s="321">
        <f>(J11-H11)/H11</f>
        <v>-1</v>
      </c>
      <c r="M11" s="322"/>
    </row>
    <row r="12" spans="1:17" ht="14.5" customHeight="1" thickBot="1" x14ac:dyDescent="0.35">
      <c r="A12" s="328"/>
      <c r="B12" s="328"/>
      <c r="C12" s="329" t="s">
        <v>218</v>
      </c>
      <c r="D12" s="330"/>
      <c r="E12" s="330"/>
      <c r="F12" s="330"/>
      <c r="G12" s="330"/>
      <c r="H12" s="330"/>
      <c r="I12" s="330"/>
      <c r="J12" s="330"/>
      <c r="K12" s="330"/>
      <c r="L12" s="330"/>
      <c r="M12" s="330"/>
    </row>
    <row r="13" spans="1:17" ht="25" customHeight="1" x14ac:dyDescent="0.3">
      <c r="A13" s="311">
        <v>2</v>
      </c>
      <c r="B13" s="311" t="s">
        <v>217</v>
      </c>
      <c r="C13" s="312" t="s">
        <v>548</v>
      </c>
      <c r="D13" s="313" t="s">
        <v>547</v>
      </c>
      <c r="E13" s="314" t="s">
        <v>130</v>
      </c>
      <c r="F13" s="315"/>
      <c r="G13" s="277"/>
      <c r="H13" s="316" t="s">
        <v>206</v>
      </c>
      <c r="I13" s="316" t="s">
        <v>207</v>
      </c>
      <c r="J13" s="316" t="s">
        <v>208</v>
      </c>
      <c r="K13" s="316" t="s">
        <v>209</v>
      </c>
      <c r="L13" s="166" t="s">
        <v>544</v>
      </c>
      <c r="M13" s="166" t="s">
        <v>545</v>
      </c>
    </row>
    <row r="14" spans="1:17" ht="25" customHeight="1" x14ac:dyDescent="0.3">
      <c r="A14" s="311"/>
      <c r="B14" s="311"/>
      <c r="C14" s="317"/>
      <c r="D14" s="318"/>
      <c r="E14" s="319"/>
      <c r="F14" s="320"/>
      <c r="G14" s="283" t="s">
        <v>210</v>
      </c>
      <c r="H14" s="316">
        <v>849</v>
      </c>
      <c r="I14" s="316">
        <v>930</v>
      </c>
      <c r="J14" s="316"/>
      <c r="K14" s="316"/>
      <c r="L14" s="321">
        <f>(J14-H14)/H14</f>
        <v>-1</v>
      </c>
      <c r="M14" s="322">
        <f>(K14-I14)/I14</f>
        <v>-1</v>
      </c>
    </row>
    <row r="15" spans="1:17" ht="25" customHeight="1" x14ac:dyDescent="0.3">
      <c r="A15" s="311"/>
      <c r="B15" s="311"/>
      <c r="C15" s="317"/>
      <c r="D15" s="318"/>
      <c r="E15" s="319"/>
      <c r="F15" s="320"/>
      <c r="G15" s="284" t="s">
        <v>211</v>
      </c>
      <c r="H15" s="316">
        <v>521</v>
      </c>
      <c r="I15" s="316">
        <v>465</v>
      </c>
      <c r="J15" s="316"/>
      <c r="K15" s="316"/>
      <c r="L15" s="321">
        <f>(J15-H15)/H15</f>
        <v>-1</v>
      </c>
      <c r="M15" s="322">
        <f>(K15-I15)/I15</f>
        <v>-1</v>
      </c>
      <c r="N15" s="76" t="e">
        <f>K15/K14</f>
        <v>#DIV/0!</v>
      </c>
    </row>
    <row r="16" spans="1:17" ht="25" customHeight="1" x14ac:dyDescent="0.3">
      <c r="A16" s="311"/>
      <c r="B16" s="311"/>
      <c r="C16" s="317"/>
      <c r="D16" s="318"/>
      <c r="E16" s="319"/>
      <c r="F16" s="320"/>
      <c r="G16" s="283" t="s">
        <v>212</v>
      </c>
      <c r="H16" s="316">
        <v>100</v>
      </c>
      <c r="I16" s="316">
        <v>0</v>
      </c>
      <c r="J16" s="316"/>
      <c r="K16" s="316"/>
      <c r="L16" s="321">
        <f t="shared" ref="L16" si="1">(J16-H16)/H16</f>
        <v>-1</v>
      </c>
      <c r="M16" s="322"/>
    </row>
    <row r="17" spans="1:13" ht="25" customHeight="1" x14ac:dyDescent="0.3">
      <c r="A17" s="323"/>
      <c r="B17" s="323"/>
      <c r="C17" s="324"/>
      <c r="D17" s="325"/>
      <c r="E17" s="326"/>
      <c r="F17" s="327"/>
      <c r="G17" s="277" t="s">
        <v>213</v>
      </c>
      <c r="H17" s="316">
        <v>150</v>
      </c>
      <c r="I17" s="316">
        <v>0</v>
      </c>
      <c r="J17" s="316"/>
      <c r="K17" s="316"/>
      <c r="L17" s="321">
        <f>(J17-H17)/H17</f>
        <v>-1</v>
      </c>
      <c r="M17" s="322"/>
    </row>
  </sheetData>
  <mergeCells count="17">
    <mergeCell ref="F7:F11"/>
    <mergeCell ref="D13:D17"/>
    <mergeCell ref="E13:E17"/>
    <mergeCell ref="F13:F17"/>
    <mergeCell ref="A1:F2"/>
    <mergeCell ref="C3:F3"/>
    <mergeCell ref="A4:F4"/>
    <mergeCell ref="C12:M12"/>
    <mergeCell ref="A13:A17"/>
    <mergeCell ref="B13:B17"/>
    <mergeCell ref="C13:C17"/>
    <mergeCell ref="C6:M6"/>
    <mergeCell ref="A7:A11"/>
    <mergeCell ref="B7:B11"/>
    <mergeCell ref="C7:C11"/>
    <mergeCell ref="D7:D11"/>
    <mergeCell ref="E7:E11"/>
  </mergeCells>
  <phoneticPr fontId="4" type="noConversion"/>
  <conditionalFormatting sqref="E7:E11">
    <cfRule type="cellIs" dxfId="194" priority="4" operator="equal">
      <formula>"Not executed"</formula>
    </cfRule>
  </conditionalFormatting>
  <conditionalFormatting sqref="E13:E17">
    <cfRule type="cellIs" dxfId="193" priority="1" operator="equal">
      <formula>"Not executed"</formula>
    </cfRule>
  </conditionalFormatting>
  <conditionalFormatting sqref="E7:E11">
    <cfRule type="cellIs" dxfId="192" priority="5" operator="equal">
      <formula>"Failed"</formula>
    </cfRule>
    <cfRule type="cellIs" dxfId="191" priority="6" operator="equal">
      <formula>"Passed"</formula>
    </cfRule>
  </conditionalFormatting>
  <conditionalFormatting sqref="E13:E17">
    <cfRule type="cellIs" dxfId="190" priority="2" operator="equal">
      <formula>"Failed"</formula>
    </cfRule>
    <cfRule type="cellIs" dxfId="189" priority="3" operator="equal">
      <formula>"Passed"</formula>
    </cfRule>
  </conditionalFormatting>
  <dataValidations count="1">
    <dataValidation type="list" allowBlank="1" showInputMessage="1" showErrorMessage="1" sqref="E7:E11 E13:E17">
      <formula1>"Pass by VT, Fail by VT, Passed,Failed,Not executed"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41" workbookViewId="0">
      <selection activeCell="C41" sqref="C41:C47"/>
    </sheetView>
  </sheetViews>
  <sheetFormatPr defaultRowHeight="14" outlineLevelRow="2" x14ac:dyDescent="0.3"/>
  <cols>
    <col min="2" max="2" width="17" customWidth="1"/>
    <col min="3" max="3" width="38.33203125" customWidth="1"/>
    <col min="4" max="4" width="23.4140625" customWidth="1"/>
    <col min="5" max="5" width="16.6640625" customWidth="1"/>
    <col min="6" max="6" width="14.4140625" customWidth="1"/>
  </cols>
  <sheetData>
    <row r="1" spans="1:6" ht="14" customHeight="1" x14ac:dyDescent="0.3">
      <c r="A1" s="139" t="s">
        <v>221</v>
      </c>
      <c r="B1" s="139"/>
      <c r="C1" s="139"/>
      <c r="D1" s="139"/>
      <c r="E1" s="139"/>
      <c r="F1" s="139"/>
    </row>
    <row r="2" spans="1:6" ht="14" customHeight="1" x14ac:dyDescent="0.3">
      <c r="A2" s="139"/>
      <c r="B2" s="139"/>
      <c r="C2" s="139"/>
      <c r="D2" s="139"/>
      <c r="E2" s="139"/>
      <c r="F2" s="139"/>
    </row>
    <row r="3" spans="1:6" x14ac:dyDescent="0.3">
      <c r="A3" s="140" t="s">
        <v>131</v>
      </c>
      <c r="B3" s="67"/>
      <c r="C3" s="141" t="s">
        <v>222</v>
      </c>
      <c r="D3" s="141"/>
      <c r="E3" s="141"/>
      <c r="F3" s="141"/>
    </row>
    <row r="4" spans="1:6" x14ac:dyDescent="0.3">
      <c r="A4" s="72" t="s">
        <v>134</v>
      </c>
      <c r="B4" s="142" t="s">
        <v>135</v>
      </c>
      <c r="C4" s="70"/>
      <c r="D4" s="71" t="s">
        <v>136</v>
      </c>
      <c r="E4" s="143" t="s">
        <v>389</v>
      </c>
      <c r="F4" s="143"/>
    </row>
    <row r="5" spans="1:6" ht="15.5" x14ac:dyDescent="0.35">
      <c r="A5" s="144"/>
      <c r="B5" s="145"/>
      <c r="C5" s="146" t="s">
        <v>223</v>
      </c>
      <c r="D5" s="145"/>
      <c r="E5" s="145"/>
      <c r="F5" s="145"/>
    </row>
    <row r="6" spans="1:6" x14ac:dyDescent="0.3">
      <c r="A6" s="165">
        <v>1</v>
      </c>
      <c r="B6" s="166"/>
      <c r="C6" s="167" t="s">
        <v>228</v>
      </c>
      <c r="D6" s="167"/>
      <c r="E6" s="164"/>
      <c r="F6" s="50"/>
    </row>
    <row r="7" spans="1:6" ht="36" customHeight="1" x14ac:dyDescent="0.3">
      <c r="A7" s="165"/>
      <c r="B7" s="166" t="s">
        <v>279</v>
      </c>
      <c r="C7" s="168" t="s">
        <v>469</v>
      </c>
      <c r="D7" s="168" t="s">
        <v>467</v>
      </c>
      <c r="E7" s="147" t="s">
        <v>226</v>
      </c>
      <c r="F7" s="1" t="s">
        <v>130</v>
      </c>
    </row>
    <row r="8" spans="1:6" ht="36" customHeight="1" x14ac:dyDescent="0.3">
      <c r="A8" s="165"/>
      <c r="B8" s="166" t="s">
        <v>280</v>
      </c>
      <c r="C8" s="169"/>
      <c r="D8" s="169"/>
      <c r="E8" s="147" t="s">
        <v>227</v>
      </c>
      <c r="F8" s="1" t="s">
        <v>130</v>
      </c>
    </row>
    <row r="9" spans="1:6" x14ac:dyDescent="0.3">
      <c r="A9" s="165">
        <v>2</v>
      </c>
      <c r="B9" s="166"/>
      <c r="C9" s="167" t="s">
        <v>229</v>
      </c>
      <c r="D9" s="167"/>
      <c r="E9" s="164"/>
      <c r="F9" s="50"/>
    </row>
    <row r="10" spans="1:6" ht="36" customHeight="1" x14ac:dyDescent="0.3">
      <c r="A10" s="165"/>
      <c r="B10" s="166" t="s">
        <v>281</v>
      </c>
      <c r="C10" s="168" t="s">
        <v>470</v>
      </c>
      <c r="D10" s="168" t="s">
        <v>468</v>
      </c>
      <c r="E10" s="147" t="s">
        <v>226</v>
      </c>
      <c r="F10" s="1" t="s">
        <v>130</v>
      </c>
    </row>
    <row r="11" spans="1:6" ht="36" customHeight="1" x14ac:dyDescent="0.3">
      <c r="A11" s="165"/>
      <c r="B11" s="166" t="s">
        <v>282</v>
      </c>
      <c r="C11" s="169"/>
      <c r="D11" s="169"/>
      <c r="E11" s="147" t="s">
        <v>227</v>
      </c>
      <c r="F11" s="1" t="s">
        <v>130</v>
      </c>
    </row>
    <row r="12" spans="1:6" x14ac:dyDescent="0.3">
      <c r="A12" s="165">
        <v>3</v>
      </c>
      <c r="B12" s="166"/>
      <c r="C12" s="167" t="s">
        <v>230</v>
      </c>
      <c r="D12" s="170"/>
      <c r="E12" s="164"/>
      <c r="F12" s="50"/>
    </row>
    <row r="13" spans="1:6" ht="36" customHeight="1" x14ac:dyDescent="0.3">
      <c r="A13" s="165"/>
      <c r="B13" s="166" t="s">
        <v>283</v>
      </c>
      <c r="C13" s="168" t="s">
        <v>471</v>
      </c>
      <c r="D13" s="168" t="s">
        <v>467</v>
      </c>
      <c r="E13" s="147" t="s">
        <v>226</v>
      </c>
      <c r="F13" s="1" t="s">
        <v>130</v>
      </c>
    </row>
    <row r="14" spans="1:6" ht="36" customHeight="1" x14ac:dyDescent="0.3">
      <c r="A14" s="165"/>
      <c r="B14" s="166" t="s">
        <v>284</v>
      </c>
      <c r="C14" s="169"/>
      <c r="D14" s="169"/>
      <c r="E14" s="147" t="s">
        <v>227</v>
      </c>
      <c r="F14" s="1" t="s">
        <v>233</v>
      </c>
    </row>
    <row r="15" spans="1:6" ht="14.5" x14ac:dyDescent="0.3">
      <c r="A15" s="165">
        <v>4</v>
      </c>
      <c r="B15" s="166"/>
      <c r="C15" s="167" t="s">
        <v>231</v>
      </c>
      <c r="D15" s="170"/>
      <c r="E15" s="164"/>
      <c r="F15" s="50"/>
    </row>
    <row r="16" spans="1:6" ht="36" customHeight="1" x14ac:dyDescent="0.3">
      <c r="A16" s="165"/>
      <c r="B16" s="166" t="s">
        <v>285</v>
      </c>
      <c r="C16" s="168" t="s">
        <v>472</v>
      </c>
      <c r="D16" s="168" t="s">
        <v>468</v>
      </c>
      <c r="E16" s="147" t="s">
        <v>232</v>
      </c>
      <c r="F16" s="1" t="s">
        <v>130</v>
      </c>
    </row>
    <row r="17" spans="1:6" ht="36" customHeight="1" x14ac:dyDescent="0.3">
      <c r="A17" s="165"/>
      <c r="B17" s="166" t="s">
        <v>286</v>
      </c>
      <c r="C17" s="169"/>
      <c r="D17" s="169"/>
      <c r="E17" s="147" t="s">
        <v>227</v>
      </c>
      <c r="F17" s="1" t="s">
        <v>130</v>
      </c>
    </row>
    <row r="18" spans="1:6" ht="15.5" x14ac:dyDescent="0.3">
      <c r="A18" s="148"/>
      <c r="B18" s="148"/>
      <c r="C18" s="149" t="s">
        <v>224</v>
      </c>
      <c r="D18" s="150"/>
      <c r="E18" s="151"/>
      <c r="F18" s="151"/>
    </row>
    <row r="19" spans="1:6" x14ac:dyDescent="0.3">
      <c r="A19" s="152">
        <v>5</v>
      </c>
      <c r="B19" s="153"/>
      <c r="C19" s="154" t="s">
        <v>238</v>
      </c>
      <c r="D19" s="154"/>
      <c r="E19" s="155"/>
      <c r="F19" s="155"/>
    </row>
    <row r="20" spans="1:6" ht="26" customHeight="1" x14ac:dyDescent="0.3">
      <c r="A20" s="153"/>
      <c r="B20" s="153" t="s">
        <v>287</v>
      </c>
      <c r="C20" s="156" t="s">
        <v>236</v>
      </c>
      <c r="D20" s="156" t="s">
        <v>237</v>
      </c>
      <c r="E20" s="147" t="s">
        <v>232</v>
      </c>
      <c r="F20" s="1" t="s">
        <v>130</v>
      </c>
    </row>
    <row r="21" spans="1:6" ht="26" customHeight="1" x14ac:dyDescent="0.3">
      <c r="A21" s="153"/>
      <c r="B21" s="153" t="s">
        <v>288</v>
      </c>
      <c r="C21" s="158"/>
      <c r="D21" s="158"/>
      <c r="E21" s="147" t="s">
        <v>227</v>
      </c>
      <c r="F21" s="1" t="s">
        <v>130</v>
      </c>
    </row>
    <row r="22" spans="1:6" ht="26" customHeight="1" x14ac:dyDescent="0.3">
      <c r="A22" s="153"/>
      <c r="B22" s="153" t="s">
        <v>289</v>
      </c>
      <c r="C22" s="158"/>
      <c r="D22" s="158"/>
      <c r="E22" s="157" t="s">
        <v>234</v>
      </c>
      <c r="F22" s="1" t="s">
        <v>130</v>
      </c>
    </row>
    <row r="23" spans="1:6" ht="26" customHeight="1" x14ac:dyDescent="0.3">
      <c r="A23" s="153"/>
      <c r="B23" s="153" t="s">
        <v>290</v>
      </c>
      <c r="C23" s="159"/>
      <c r="D23" s="159"/>
      <c r="E23" s="157" t="s">
        <v>235</v>
      </c>
      <c r="F23" s="1" t="s">
        <v>130</v>
      </c>
    </row>
    <row r="24" spans="1:6" x14ac:dyDescent="0.3">
      <c r="A24" s="152">
        <v>6</v>
      </c>
      <c r="B24" s="153"/>
      <c r="C24" s="154" t="s">
        <v>239</v>
      </c>
      <c r="D24" s="160"/>
      <c r="E24" s="160"/>
      <c r="F24" s="161"/>
    </row>
    <row r="25" spans="1:6" ht="26" customHeight="1" x14ac:dyDescent="0.3">
      <c r="A25" s="152"/>
      <c r="B25" s="161" t="s">
        <v>291</v>
      </c>
      <c r="C25" s="156" t="s">
        <v>240</v>
      </c>
      <c r="D25" s="156" t="s">
        <v>241</v>
      </c>
      <c r="E25" s="147" t="s">
        <v>232</v>
      </c>
      <c r="F25" s="1" t="s">
        <v>130</v>
      </c>
    </row>
    <row r="26" spans="1:6" ht="26" customHeight="1" x14ac:dyDescent="0.3">
      <c r="A26" s="152"/>
      <c r="B26" s="161" t="s">
        <v>292</v>
      </c>
      <c r="C26" s="158"/>
      <c r="D26" s="158"/>
      <c r="E26" s="147" t="s">
        <v>227</v>
      </c>
      <c r="F26" s="1" t="s">
        <v>130</v>
      </c>
    </row>
    <row r="27" spans="1:6" ht="26" customHeight="1" x14ac:dyDescent="0.3">
      <c r="A27" s="152"/>
      <c r="B27" s="161" t="s">
        <v>293</v>
      </c>
      <c r="C27" s="158"/>
      <c r="D27" s="158"/>
      <c r="E27" s="157" t="s">
        <v>234</v>
      </c>
      <c r="F27" s="1" t="s">
        <v>130</v>
      </c>
    </row>
    <row r="28" spans="1:6" ht="26" customHeight="1" x14ac:dyDescent="0.3">
      <c r="A28" s="152"/>
      <c r="B28" s="161" t="s">
        <v>294</v>
      </c>
      <c r="C28" s="159"/>
      <c r="D28" s="159"/>
      <c r="E28" s="157" t="s">
        <v>235</v>
      </c>
      <c r="F28" s="1" t="s">
        <v>130</v>
      </c>
    </row>
    <row r="29" spans="1:6" x14ac:dyDescent="0.3">
      <c r="A29" s="152">
        <v>7</v>
      </c>
      <c r="B29" s="153"/>
      <c r="C29" s="154" t="s">
        <v>242</v>
      </c>
      <c r="D29" s="162"/>
      <c r="E29" s="162"/>
      <c r="F29" s="162"/>
    </row>
    <row r="30" spans="1:6" ht="26" customHeight="1" x14ac:dyDescent="0.3">
      <c r="A30" s="163"/>
      <c r="B30" s="161" t="s">
        <v>295</v>
      </c>
      <c r="C30" s="156" t="s">
        <v>243</v>
      </c>
      <c r="D30" s="156" t="s">
        <v>225</v>
      </c>
      <c r="E30" s="147" t="s">
        <v>232</v>
      </c>
      <c r="F30" s="1" t="s">
        <v>130</v>
      </c>
    </row>
    <row r="31" spans="1:6" ht="26" customHeight="1" x14ac:dyDescent="0.3">
      <c r="A31" s="163"/>
      <c r="B31" s="161" t="s">
        <v>296</v>
      </c>
      <c r="C31" s="158"/>
      <c r="D31" s="158"/>
      <c r="E31" s="147" t="s">
        <v>227</v>
      </c>
      <c r="F31" s="1" t="s">
        <v>130</v>
      </c>
    </row>
    <row r="32" spans="1:6" ht="26" customHeight="1" x14ac:dyDescent="0.3">
      <c r="A32" s="163"/>
      <c r="B32" s="161" t="s">
        <v>297</v>
      </c>
      <c r="C32" s="158"/>
      <c r="D32" s="158"/>
      <c r="E32" s="157" t="s">
        <v>234</v>
      </c>
      <c r="F32" s="1" t="s">
        <v>130</v>
      </c>
    </row>
    <row r="33" spans="1:7" ht="26" customHeight="1" x14ac:dyDescent="0.3">
      <c r="A33" s="163"/>
      <c r="B33" s="161" t="s">
        <v>298</v>
      </c>
      <c r="C33" s="159"/>
      <c r="D33" s="159"/>
      <c r="E33" s="157" t="s">
        <v>235</v>
      </c>
      <c r="F33" s="1" t="s">
        <v>130</v>
      </c>
    </row>
    <row r="34" spans="1:7" x14ac:dyDescent="0.3">
      <c r="A34" s="152">
        <v>8</v>
      </c>
      <c r="B34" s="153"/>
      <c r="C34" s="154" t="s">
        <v>244</v>
      </c>
      <c r="D34" s="160"/>
      <c r="E34" s="160"/>
      <c r="F34" s="161"/>
    </row>
    <row r="35" spans="1:7" ht="26" customHeight="1" x14ac:dyDescent="0.3">
      <c r="A35" s="152"/>
      <c r="B35" s="161" t="s">
        <v>299</v>
      </c>
      <c r="C35" s="156" t="s">
        <v>245</v>
      </c>
      <c r="D35" s="156" t="s">
        <v>246</v>
      </c>
      <c r="E35" s="147" t="s">
        <v>232</v>
      </c>
      <c r="F35" s="1" t="s">
        <v>130</v>
      </c>
    </row>
    <row r="36" spans="1:7" ht="26" customHeight="1" x14ac:dyDescent="0.3">
      <c r="A36" s="152"/>
      <c r="B36" s="161" t="s">
        <v>300</v>
      </c>
      <c r="C36" s="158"/>
      <c r="D36" s="158"/>
      <c r="E36" s="147" t="s">
        <v>227</v>
      </c>
      <c r="F36" s="1" t="s">
        <v>130</v>
      </c>
    </row>
    <row r="37" spans="1:7" ht="26" customHeight="1" x14ac:dyDescent="0.3">
      <c r="A37" s="152"/>
      <c r="B37" s="161" t="s">
        <v>301</v>
      </c>
      <c r="C37" s="158"/>
      <c r="D37" s="158"/>
      <c r="E37" s="157" t="s">
        <v>234</v>
      </c>
      <c r="F37" s="1" t="s">
        <v>130</v>
      </c>
    </row>
    <row r="38" spans="1:7" ht="26" customHeight="1" x14ac:dyDescent="0.3">
      <c r="A38" s="152"/>
      <c r="B38" s="161" t="s">
        <v>302</v>
      </c>
      <c r="C38" s="159"/>
      <c r="D38" s="159"/>
      <c r="E38" s="157" t="s">
        <v>235</v>
      </c>
      <c r="F38" s="1" t="s">
        <v>130</v>
      </c>
    </row>
    <row r="39" spans="1:7" ht="15.5" x14ac:dyDescent="0.35">
      <c r="A39" s="195"/>
      <c r="B39" s="196"/>
      <c r="C39" s="197" t="s">
        <v>255</v>
      </c>
      <c r="D39" s="197"/>
      <c r="E39" s="197"/>
      <c r="F39" s="197"/>
    </row>
    <row r="40" spans="1:7" x14ac:dyDescent="0.3">
      <c r="A40" s="173">
        <v>9</v>
      </c>
      <c r="B40" s="174"/>
      <c r="C40" s="174" t="s">
        <v>263</v>
      </c>
      <c r="D40" s="162"/>
      <c r="E40" s="162"/>
      <c r="F40" s="162"/>
    </row>
    <row r="41" spans="1:7" ht="16" customHeight="1" x14ac:dyDescent="0.3">
      <c r="A41" s="176"/>
      <c r="B41" s="177" t="s">
        <v>303</v>
      </c>
      <c r="C41" s="198" t="s">
        <v>474</v>
      </c>
      <c r="D41" s="178" t="s">
        <v>473</v>
      </c>
      <c r="E41" s="192" t="s">
        <v>256</v>
      </c>
      <c r="F41" s="1" t="s">
        <v>130</v>
      </c>
    </row>
    <row r="42" spans="1:7" ht="16" customHeight="1" x14ac:dyDescent="0.3">
      <c r="A42" s="176"/>
      <c r="B42" s="177" t="s">
        <v>304</v>
      </c>
      <c r="C42" s="204"/>
      <c r="D42" s="180"/>
      <c r="E42" s="192" t="s">
        <v>257</v>
      </c>
      <c r="F42" s="1" t="s">
        <v>130</v>
      </c>
    </row>
    <row r="43" spans="1:7" ht="16" customHeight="1" x14ac:dyDescent="0.3">
      <c r="A43" s="176"/>
      <c r="B43" s="177" t="s">
        <v>305</v>
      </c>
      <c r="C43" s="204"/>
      <c r="D43" s="180"/>
      <c r="E43" s="192" t="s">
        <v>258</v>
      </c>
      <c r="F43" s="1" t="s">
        <v>130</v>
      </c>
    </row>
    <row r="44" spans="1:7" ht="16" customHeight="1" x14ac:dyDescent="0.3">
      <c r="A44" s="176"/>
      <c r="B44" s="177" t="s">
        <v>306</v>
      </c>
      <c r="C44" s="204"/>
      <c r="D44" s="180"/>
      <c r="E44" s="192" t="s">
        <v>259</v>
      </c>
      <c r="F44" s="1" t="s">
        <v>130</v>
      </c>
    </row>
    <row r="45" spans="1:7" ht="16" customHeight="1" x14ac:dyDescent="0.3">
      <c r="A45" s="176"/>
      <c r="B45" s="177" t="s">
        <v>307</v>
      </c>
      <c r="C45" s="204"/>
      <c r="D45" s="180"/>
      <c r="E45" s="192" t="s">
        <v>260</v>
      </c>
      <c r="F45" s="1" t="s">
        <v>130</v>
      </c>
    </row>
    <row r="46" spans="1:7" ht="16" customHeight="1" x14ac:dyDescent="0.3">
      <c r="A46" s="176"/>
      <c r="B46" s="177" t="s">
        <v>308</v>
      </c>
      <c r="C46" s="204"/>
      <c r="D46" s="180"/>
      <c r="E46" s="192" t="s">
        <v>261</v>
      </c>
      <c r="F46" s="1" t="s">
        <v>130</v>
      </c>
    </row>
    <row r="47" spans="1:7" ht="16" customHeight="1" x14ac:dyDescent="0.3">
      <c r="A47" s="176"/>
      <c r="B47" s="177" t="s">
        <v>309</v>
      </c>
      <c r="C47" s="200"/>
      <c r="D47" s="181"/>
      <c r="E47" s="192" t="s">
        <v>262</v>
      </c>
      <c r="F47" s="1" t="s">
        <v>130</v>
      </c>
      <c r="G47" s="201"/>
    </row>
    <row r="48" spans="1:7" x14ac:dyDescent="0.3">
      <c r="A48" s="173">
        <v>10</v>
      </c>
      <c r="B48" s="202"/>
      <c r="C48" s="174" t="s">
        <v>264</v>
      </c>
      <c r="D48" s="162"/>
      <c r="E48" s="162"/>
      <c r="F48" s="162"/>
    </row>
    <row r="49" spans="1:7" ht="16" customHeight="1" x14ac:dyDescent="0.3">
      <c r="A49" s="176"/>
      <c r="B49" s="177" t="s">
        <v>310</v>
      </c>
      <c r="C49" s="203" t="s">
        <v>475</v>
      </c>
      <c r="D49" s="179" t="s">
        <v>476</v>
      </c>
      <c r="E49" s="192" t="s">
        <v>256</v>
      </c>
      <c r="F49" s="1" t="s">
        <v>130</v>
      </c>
    </row>
    <row r="50" spans="1:7" ht="16" customHeight="1" x14ac:dyDescent="0.3">
      <c r="A50" s="176"/>
      <c r="B50" s="177" t="s">
        <v>311</v>
      </c>
      <c r="C50" s="203"/>
      <c r="D50" s="179"/>
      <c r="E50" s="192" t="s">
        <v>257</v>
      </c>
      <c r="F50" s="1" t="s">
        <v>130</v>
      </c>
    </row>
    <row r="51" spans="1:7" ht="16" customHeight="1" x14ac:dyDescent="0.3">
      <c r="A51" s="176"/>
      <c r="B51" s="177" t="s">
        <v>312</v>
      </c>
      <c r="C51" s="203"/>
      <c r="D51" s="179"/>
      <c r="E51" s="192" t="s">
        <v>258</v>
      </c>
      <c r="F51" s="1" t="s">
        <v>130</v>
      </c>
    </row>
    <row r="52" spans="1:7" ht="16" customHeight="1" x14ac:dyDescent="0.3">
      <c r="A52" s="176"/>
      <c r="B52" s="177" t="s">
        <v>313</v>
      </c>
      <c r="C52" s="203"/>
      <c r="D52" s="179"/>
      <c r="E52" s="192" t="s">
        <v>259</v>
      </c>
      <c r="F52" s="1" t="s">
        <v>130</v>
      </c>
    </row>
    <row r="53" spans="1:7" ht="16" customHeight="1" x14ac:dyDescent="0.3">
      <c r="A53" s="176"/>
      <c r="B53" s="177" t="s">
        <v>314</v>
      </c>
      <c r="C53" s="203"/>
      <c r="D53" s="179"/>
      <c r="E53" s="192" t="s">
        <v>260</v>
      </c>
      <c r="F53" s="1" t="s">
        <v>130</v>
      </c>
    </row>
    <row r="54" spans="1:7" ht="16" customHeight="1" x14ac:dyDescent="0.3">
      <c r="A54" s="176"/>
      <c r="B54" s="177" t="s">
        <v>315</v>
      </c>
      <c r="C54" s="203"/>
      <c r="D54" s="179"/>
      <c r="E54" s="192" t="s">
        <v>261</v>
      </c>
      <c r="F54" s="1" t="s">
        <v>130</v>
      </c>
    </row>
    <row r="55" spans="1:7" ht="16" customHeight="1" x14ac:dyDescent="0.3">
      <c r="A55" s="176"/>
      <c r="B55" s="177" t="s">
        <v>316</v>
      </c>
      <c r="C55" s="203"/>
      <c r="D55" s="179"/>
      <c r="E55" s="192" t="s">
        <v>262</v>
      </c>
      <c r="F55" s="1" t="s">
        <v>130</v>
      </c>
    </row>
    <row r="56" spans="1:7" x14ac:dyDescent="0.3">
      <c r="A56" s="173">
        <v>11</v>
      </c>
      <c r="B56" s="174"/>
      <c r="C56" s="174" t="s">
        <v>265</v>
      </c>
      <c r="D56" s="162"/>
      <c r="E56" s="162"/>
      <c r="F56" s="162"/>
    </row>
    <row r="57" spans="1:7" ht="16" customHeight="1" x14ac:dyDescent="0.3">
      <c r="A57" s="176"/>
      <c r="B57" s="177" t="s">
        <v>317</v>
      </c>
      <c r="C57" s="198" t="s">
        <v>478</v>
      </c>
      <c r="D57" s="178" t="s">
        <v>477</v>
      </c>
      <c r="E57" s="192" t="s">
        <v>256</v>
      </c>
      <c r="F57" s="1" t="s">
        <v>130</v>
      </c>
    </row>
    <row r="58" spans="1:7" ht="16" customHeight="1" x14ac:dyDescent="0.3">
      <c r="A58" s="176"/>
      <c r="B58" s="177" t="s">
        <v>318</v>
      </c>
      <c r="C58" s="204"/>
      <c r="D58" s="180"/>
      <c r="E58" s="192" t="s">
        <v>257</v>
      </c>
      <c r="F58" s="1" t="s">
        <v>130</v>
      </c>
    </row>
    <row r="59" spans="1:7" ht="16" customHeight="1" x14ac:dyDescent="0.3">
      <c r="A59" s="176"/>
      <c r="B59" s="177" t="s">
        <v>319</v>
      </c>
      <c r="C59" s="204"/>
      <c r="D59" s="180"/>
      <c r="E59" s="192" t="s">
        <v>258</v>
      </c>
      <c r="F59" s="1" t="s">
        <v>130</v>
      </c>
    </row>
    <row r="60" spans="1:7" ht="16" customHeight="1" x14ac:dyDescent="0.3">
      <c r="A60" s="176"/>
      <c r="B60" s="177" t="s">
        <v>320</v>
      </c>
      <c r="C60" s="204"/>
      <c r="D60" s="180"/>
      <c r="E60" s="192" t="s">
        <v>259</v>
      </c>
      <c r="F60" s="1" t="s">
        <v>130</v>
      </c>
    </row>
    <row r="61" spans="1:7" ht="16" customHeight="1" x14ac:dyDescent="0.3">
      <c r="A61" s="176"/>
      <c r="B61" s="177" t="s">
        <v>321</v>
      </c>
      <c r="C61" s="204"/>
      <c r="D61" s="180"/>
      <c r="E61" s="192" t="s">
        <v>260</v>
      </c>
      <c r="F61" s="1" t="s">
        <v>130</v>
      </c>
    </row>
    <row r="62" spans="1:7" ht="16" customHeight="1" x14ac:dyDescent="0.3">
      <c r="A62" s="176"/>
      <c r="B62" s="177" t="s">
        <v>322</v>
      </c>
      <c r="C62" s="204"/>
      <c r="D62" s="180"/>
      <c r="E62" s="192" t="s">
        <v>261</v>
      </c>
      <c r="F62" s="1" t="s">
        <v>130</v>
      </c>
    </row>
    <row r="63" spans="1:7" ht="16" customHeight="1" x14ac:dyDescent="0.3">
      <c r="A63" s="176"/>
      <c r="B63" s="177" t="s">
        <v>323</v>
      </c>
      <c r="C63" s="200"/>
      <c r="D63" s="181"/>
      <c r="E63" s="192" t="s">
        <v>262</v>
      </c>
      <c r="F63" s="1" t="s">
        <v>130</v>
      </c>
      <c r="G63" s="201"/>
    </row>
    <row r="64" spans="1:7" x14ac:dyDescent="0.3">
      <c r="A64" s="173">
        <v>12</v>
      </c>
      <c r="B64" s="202"/>
      <c r="C64" s="174" t="s">
        <v>266</v>
      </c>
      <c r="D64" s="162"/>
      <c r="E64" s="162"/>
      <c r="F64" s="162"/>
    </row>
    <row r="65" spans="1:6" ht="16" customHeight="1" x14ac:dyDescent="0.3">
      <c r="A65" s="176"/>
      <c r="B65" s="177" t="s">
        <v>324</v>
      </c>
      <c r="C65" s="203" t="s">
        <v>480</v>
      </c>
      <c r="D65" s="179" t="s">
        <v>479</v>
      </c>
      <c r="E65" s="192" t="s">
        <v>256</v>
      </c>
      <c r="F65" s="1" t="s">
        <v>130</v>
      </c>
    </row>
    <row r="66" spans="1:6" ht="16" customHeight="1" x14ac:dyDescent="0.3">
      <c r="A66" s="176"/>
      <c r="B66" s="177" t="s">
        <v>325</v>
      </c>
      <c r="C66" s="203"/>
      <c r="D66" s="179"/>
      <c r="E66" s="192" t="s">
        <v>257</v>
      </c>
      <c r="F66" s="1" t="s">
        <v>130</v>
      </c>
    </row>
    <row r="67" spans="1:6" ht="16" customHeight="1" x14ac:dyDescent="0.3">
      <c r="A67" s="176"/>
      <c r="B67" s="177" t="s">
        <v>326</v>
      </c>
      <c r="C67" s="203"/>
      <c r="D67" s="179"/>
      <c r="E67" s="192" t="s">
        <v>258</v>
      </c>
      <c r="F67" s="1" t="s">
        <v>130</v>
      </c>
    </row>
    <row r="68" spans="1:6" ht="16" customHeight="1" x14ac:dyDescent="0.3">
      <c r="A68" s="176"/>
      <c r="B68" s="177" t="s">
        <v>327</v>
      </c>
      <c r="C68" s="203"/>
      <c r="D68" s="179"/>
      <c r="E68" s="192" t="s">
        <v>259</v>
      </c>
      <c r="F68" s="1" t="s">
        <v>130</v>
      </c>
    </row>
    <row r="69" spans="1:6" ht="16" customHeight="1" x14ac:dyDescent="0.3">
      <c r="A69" s="176"/>
      <c r="B69" s="177" t="s">
        <v>328</v>
      </c>
      <c r="C69" s="203"/>
      <c r="D69" s="179"/>
      <c r="E69" s="192" t="s">
        <v>260</v>
      </c>
      <c r="F69" s="1" t="s">
        <v>130</v>
      </c>
    </row>
    <row r="70" spans="1:6" ht="16" customHeight="1" x14ac:dyDescent="0.3">
      <c r="A70" s="176"/>
      <c r="B70" s="177" t="s">
        <v>329</v>
      </c>
      <c r="C70" s="203"/>
      <c r="D70" s="179"/>
      <c r="E70" s="192" t="s">
        <v>261</v>
      </c>
      <c r="F70" s="1" t="s">
        <v>130</v>
      </c>
    </row>
    <row r="71" spans="1:6" ht="16" customHeight="1" x14ac:dyDescent="0.3">
      <c r="A71" s="176"/>
      <c r="B71" s="177" t="s">
        <v>330</v>
      </c>
      <c r="C71" s="203"/>
      <c r="D71" s="179"/>
      <c r="E71" s="192" t="s">
        <v>262</v>
      </c>
      <c r="F71" s="1" t="s">
        <v>130</v>
      </c>
    </row>
    <row r="72" spans="1:6" x14ac:dyDescent="0.3">
      <c r="A72" s="171"/>
      <c r="B72" s="172"/>
      <c r="C72" s="172" t="s">
        <v>252</v>
      </c>
      <c r="D72" s="172"/>
      <c r="E72" s="172"/>
      <c r="F72" s="172"/>
    </row>
    <row r="73" spans="1:6" x14ac:dyDescent="0.3">
      <c r="A73" s="173">
        <v>13</v>
      </c>
      <c r="B73" s="174"/>
      <c r="C73" s="174" t="s">
        <v>253</v>
      </c>
      <c r="D73" s="162"/>
      <c r="E73" s="162"/>
      <c r="F73" s="162"/>
    </row>
    <row r="74" spans="1:6" ht="36" customHeight="1" x14ac:dyDescent="0.3">
      <c r="A74" s="176"/>
      <c r="B74" s="177" t="s">
        <v>331</v>
      </c>
      <c r="C74" s="179" t="s">
        <v>481</v>
      </c>
      <c r="D74" s="179" t="s">
        <v>268</v>
      </c>
      <c r="E74" s="192" t="s">
        <v>260</v>
      </c>
      <c r="F74" s="1" t="s">
        <v>130</v>
      </c>
    </row>
    <row r="75" spans="1:6" ht="36" customHeight="1" x14ac:dyDescent="0.3">
      <c r="A75" s="176"/>
      <c r="B75" s="177" t="s">
        <v>332</v>
      </c>
      <c r="C75" s="179"/>
      <c r="D75" s="179"/>
      <c r="E75" s="192" t="s">
        <v>261</v>
      </c>
      <c r="F75" s="1" t="s">
        <v>130</v>
      </c>
    </row>
    <row r="76" spans="1:6" ht="36" customHeight="1" x14ac:dyDescent="0.3">
      <c r="A76" s="176"/>
      <c r="B76" s="177" t="s">
        <v>333</v>
      </c>
      <c r="C76" s="179"/>
      <c r="D76" s="179"/>
      <c r="E76" s="192" t="s">
        <v>262</v>
      </c>
      <c r="F76" s="1" t="s">
        <v>130</v>
      </c>
    </row>
    <row r="77" spans="1:6" x14ac:dyDescent="0.3">
      <c r="A77" s="173">
        <v>14</v>
      </c>
      <c r="B77" s="174"/>
      <c r="C77" s="174" t="s">
        <v>254</v>
      </c>
      <c r="D77" s="162"/>
      <c r="E77" s="162"/>
      <c r="F77" s="162"/>
    </row>
    <row r="78" spans="1:6" ht="36" customHeight="1" x14ac:dyDescent="0.3">
      <c r="A78" s="176"/>
      <c r="B78" s="177" t="s">
        <v>334</v>
      </c>
      <c r="C78" s="179" t="s">
        <v>482</v>
      </c>
      <c r="D78" s="179" t="s">
        <v>267</v>
      </c>
      <c r="E78" s="192" t="s">
        <v>260</v>
      </c>
      <c r="F78" s="1" t="s">
        <v>130</v>
      </c>
    </row>
    <row r="79" spans="1:6" ht="36" customHeight="1" x14ac:dyDescent="0.3">
      <c r="A79" s="176"/>
      <c r="B79" s="177" t="s">
        <v>335</v>
      </c>
      <c r="C79" s="179"/>
      <c r="D79" s="179"/>
      <c r="E79" s="192" t="s">
        <v>261</v>
      </c>
      <c r="F79" s="1" t="s">
        <v>130</v>
      </c>
    </row>
    <row r="80" spans="1:6" ht="36" customHeight="1" x14ac:dyDescent="0.3">
      <c r="A80" s="176"/>
      <c r="B80" s="177" t="s">
        <v>336</v>
      </c>
      <c r="C80" s="179"/>
      <c r="D80" s="179"/>
      <c r="E80" s="192" t="s">
        <v>262</v>
      </c>
      <c r="F80" s="1" t="s">
        <v>130</v>
      </c>
    </row>
    <row r="81" spans="1:6" x14ac:dyDescent="0.3">
      <c r="A81" s="171"/>
      <c r="B81" s="172"/>
      <c r="C81" s="172" t="s">
        <v>247</v>
      </c>
      <c r="D81" s="172"/>
      <c r="E81" s="172"/>
      <c r="F81" s="172"/>
    </row>
    <row r="82" spans="1:6" s="175" customFormat="1" x14ac:dyDescent="0.3">
      <c r="A82" s="173">
        <v>15</v>
      </c>
      <c r="B82" s="174"/>
      <c r="C82" s="174" t="s">
        <v>248</v>
      </c>
      <c r="D82" s="174"/>
      <c r="E82" s="174"/>
      <c r="F82" s="174"/>
    </row>
    <row r="83" spans="1:6" ht="36" customHeight="1" x14ac:dyDescent="0.3">
      <c r="A83" s="176"/>
      <c r="B83" s="177" t="s">
        <v>337</v>
      </c>
      <c r="C83" s="178" t="s">
        <v>483</v>
      </c>
      <c r="D83" s="179" t="s">
        <v>267</v>
      </c>
      <c r="E83" s="192" t="s">
        <v>260</v>
      </c>
      <c r="F83" s="1" t="s">
        <v>130</v>
      </c>
    </row>
    <row r="84" spans="1:6" ht="36" customHeight="1" x14ac:dyDescent="0.3">
      <c r="A84" s="176"/>
      <c r="B84" s="177" t="s">
        <v>338</v>
      </c>
      <c r="C84" s="180"/>
      <c r="D84" s="179"/>
      <c r="E84" s="192" t="s">
        <v>261</v>
      </c>
      <c r="F84" s="1" t="s">
        <v>130</v>
      </c>
    </row>
    <row r="85" spans="1:6" ht="36" customHeight="1" x14ac:dyDescent="0.3">
      <c r="A85" s="176"/>
      <c r="B85" s="177" t="s">
        <v>339</v>
      </c>
      <c r="C85" s="180"/>
      <c r="D85" s="179"/>
      <c r="E85" s="192" t="s">
        <v>262</v>
      </c>
      <c r="F85" s="1" t="s">
        <v>130</v>
      </c>
    </row>
    <row r="86" spans="1:6" s="175" customFormat="1" x14ac:dyDescent="0.3">
      <c r="A86" s="173">
        <v>16</v>
      </c>
      <c r="B86" s="174"/>
      <c r="C86" s="174" t="s">
        <v>249</v>
      </c>
      <c r="D86" s="174"/>
      <c r="E86" s="174"/>
      <c r="F86" s="174"/>
    </row>
    <row r="87" spans="1:6" ht="36" customHeight="1" x14ac:dyDescent="0.3">
      <c r="A87" s="176"/>
      <c r="B87" s="177" t="s">
        <v>340</v>
      </c>
      <c r="C87" s="179" t="s">
        <v>484</v>
      </c>
      <c r="D87" s="179" t="s">
        <v>267</v>
      </c>
      <c r="E87" s="192" t="s">
        <v>260</v>
      </c>
      <c r="F87" s="1" t="s">
        <v>130</v>
      </c>
    </row>
    <row r="88" spans="1:6" ht="36" customHeight="1" x14ac:dyDescent="0.3">
      <c r="A88" s="182"/>
      <c r="B88" s="177" t="s">
        <v>341</v>
      </c>
      <c r="C88" s="179"/>
      <c r="D88" s="179"/>
      <c r="E88" s="192" t="s">
        <v>261</v>
      </c>
      <c r="F88" s="1" t="s">
        <v>130</v>
      </c>
    </row>
    <row r="89" spans="1:6" ht="36" customHeight="1" x14ac:dyDescent="0.3">
      <c r="A89" s="182"/>
      <c r="B89" s="177" t="s">
        <v>342</v>
      </c>
      <c r="C89" s="179"/>
      <c r="D89" s="179"/>
      <c r="E89" s="192" t="s">
        <v>262</v>
      </c>
      <c r="F89" s="1" t="s">
        <v>130</v>
      </c>
    </row>
    <row r="90" spans="1:6" x14ac:dyDescent="0.3">
      <c r="A90" s="183"/>
      <c r="B90" s="184"/>
      <c r="C90" s="172" t="s">
        <v>269</v>
      </c>
      <c r="D90" s="185"/>
      <c r="E90" s="185"/>
      <c r="F90" s="185"/>
    </row>
    <row r="91" spans="1:6" s="190" customFormat="1" outlineLevel="1" x14ac:dyDescent="0.3">
      <c r="A91" s="186">
        <v>17</v>
      </c>
      <c r="B91" s="187"/>
      <c r="C91" s="188" t="s">
        <v>270</v>
      </c>
      <c r="D91" s="189"/>
      <c r="E91" s="189"/>
      <c r="F91" s="189"/>
    </row>
    <row r="92" spans="1:6" ht="36" customHeight="1" outlineLevel="2" x14ac:dyDescent="0.3">
      <c r="A92" s="191"/>
      <c r="B92" s="177" t="s">
        <v>343</v>
      </c>
      <c r="C92" s="193" t="s">
        <v>485</v>
      </c>
      <c r="D92" s="179" t="s">
        <v>267</v>
      </c>
      <c r="E92" s="192" t="s">
        <v>260</v>
      </c>
      <c r="F92" s="1" t="s">
        <v>130</v>
      </c>
    </row>
    <row r="93" spans="1:6" ht="36" customHeight="1" outlineLevel="2" x14ac:dyDescent="0.3">
      <c r="A93" s="191"/>
      <c r="B93" s="177" t="s">
        <v>344</v>
      </c>
      <c r="C93" s="194"/>
      <c r="D93" s="179"/>
      <c r="E93" s="192" t="s">
        <v>261</v>
      </c>
      <c r="F93" s="1" t="s">
        <v>130</v>
      </c>
    </row>
    <row r="94" spans="1:6" ht="36" customHeight="1" outlineLevel="2" x14ac:dyDescent="0.3">
      <c r="A94" s="191"/>
      <c r="B94" s="177" t="s">
        <v>345</v>
      </c>
      <c r="C94" s="194"/>
      <c r="D94" s="179"/>
      <c r="E94" s="192" t="s">
        <v>262</v>
      </c>
      <c r="F94" s="1" t="s">
        <v>130</v>
      </c>
    </row>
    <row r="95" spans="1:6" x14ac:dyDescent="0.3">
      <c r="A95" s="171"/>
      <c r="B95" s="172"/>
      <c r="C95" s="172" t="s">
        <v>271</v>
      </c>
      <c r="D95" s="172"/>
      <c r="E95" s="172"/>
      <c r="F95" s="172"/>
    </row>
    <row r="96" spans="1:6" x14ac:dyDescent="0.3">
      <c r="A96" s="173">
        <v>18</v>
      </c>
      <c r="B96" s="174"/>
      <c r="C96" s="174" t="s">
        <v>250</v>
      </c>
      <c r="D96" s="162"/>
      <c r="E96" s="162"/>
      <c r="F96" s="162"/>
    </row>
    <row r="97" spans="1:6" ht="36" customHeight="1" x14ac:dyDescent="0.3">
      <c r="A97" s="176"/>
      <c r="B97" s="177" t="s">
        <v>346</v>
      </c>
      <c r="C97" s="179" t="s">
        <v>486</v>
      </c>
      <c r="D97" s="179" t="s">
        <v>267</v>
      </c>
      <c r="E97" s="192" t="s">
        <v>260</v>
      </c>
      <c r="F97" s="1" t="s">
        <v>130</v>
      </c>
    </row>
    <row r="98" spans="1:6" ht="36" customHeight="1" x14ac:dyDescent="0.3">
      <c r="A98" s="176"/>
      <c r="B98" s="177" t="s">
        <v>347</v>
      </c>
      <c r="C98" s="179"/>
      <c r="D98" s="179"/>
      <c r="E98" s="192" t="s">
        <v>261</v>
      </c>
      <c r="F98" s="1" t="s">
        <v>130</v>
      </c>
    </row>
    <row r="99" spans="1:6" ht="36" customHeight="1" x14ac:dyDescent="0.3">
      <c r="A99" s="176"/>
      <c r="B99" s="177" t="s">
        <v>348</v>
      </c>
      <c r="C99" s="179"/>
      <c r="D99" s="179"/>
      <c r="E99" s="192" t="s">
        <v>262</v>
      </c>
      <c r="F99" s="1" t="s">
        <v>130</v>
      </c>
    </row>
    <row r="100" spans="1:6" x14ac:dyDescent="0.3">
      <c r="A100" s="173">
        <v>19</v>
      </c>
      <c r="B100" s="174"/>
      <c r="C100" s="174" t="s">
        <v>251</v>
      </c>
      <c r="D100" s="162"/>
      <c r="E100" s="162"/>
      <c r="F100" s="162"/>
    </row>
    <row r="101" spans="1:6" ht="36" customHeight="1" x14ac:dyDescent="0.3">
      <c r="A101" s="176"/>
      <c r="B101" s="177" t="s">
        <v>349</v>
      </c>
      <c r="C101" s="179" t="s">
        <v>487</v>
      </c>
      <c r="D101" s="179" t="s">
        <v>267</v>
      </c>
      <c r="E101" s="192" t="s">
        <v>260</v>
      </c>
      <c r="F101" s="1" t="s">
        <v>130</v>
      </c>
    </row>
    <row r="102" spans="1:6" ht="36" customHeight="1" x14ac:dyDescent="0.3">
      <c r="A102" s="176"/>
      <c r="B102" s="177" t="s">
        <v>350</v>
      </c>
      <c r="C102" s="179"/>
      <c r="D102" s="179"/>
      <c r="E102" s="192" t="s">
        <v>261</v>
      </c>
      <c r="F102" s="1" t="s">
        <v>130</v>
      </c>
    </row>
    <row r="103" spans="1:6" ht="36" customHeight="1" x14ac:dyDescent="0.3">
      <c r="A103" s="176"/>
      <c r="B103" s="177" t="s">
        <v>351</v>
      </c>
      <c r="C103" s="179"/>
      <c r="D103" s="179"/>
      <c r="E103" s="192" t="s">
        <v>262</v>
      </c>
      <c r="F103" s="1" t="s">
        <v>130</v>
      </c>
    </row>
    <row r="104" spans="1:6" x14ac:dyDescent="0.3">
      <c r="A104" s="171"/>
      <c r="B104" s="172"/>
      <c r="C104" s="172" t="s">
        <v>272</v>
      </c>
      <c r="D104" s="172"/>
      <c r="E104" s="172"/>
      <c r="F104" s="172"/>
    </row>
    <row r="105" spans="1:6" x14ac:dyDescent="0.3">
      <c r="A105" s="173">
        <v>20</v>
      </c>
      <c r="B105" s="174"/>
      <c r="C105" s="174" t="s">
        <v>273</v>
      </c>
      <c r="D105" s="162"/>
      <c r="E105" s="162"/>
      <c r="F105" s="162"/>
    </row>
    <row r="106" spans="1:6" ht="60" customHeight="1" x14ac:dyDescent="0.3">
      <c r="A106" s="176"/>
      <c r="B106" s="177" t="s">
        <v>352</v>
      </c>
      <c r="C106" s="179" t="s">
        <v>488</v>
      </c>
      <c r="D106" s="179" t="s">
        <v>278</v>
      </c>
      <c r="E106" s="157" t="s">
        <v>256</v>
      </c>
      <c r="F106" s="1" t="s">
        <v>130</v>
      </c>
    </row>
    <row r="107" spans="1:6" ht="60" customHeight="1" x14ac:dyDescent="0.3">
      <c r="A107" s="176"/>
      <c r="B107" s="177" t="s">
        <v>353</v>
      </c>
      <c r="C107" s="179"/>
      <c r="D107" s="179"/>
      <c r="E107" s="157" t="s">
        <v>275</v>
      </c>
      <c r="F107" s="1" t="s">
        <v>130</v>
      </c>
    </row>
    <row r="108" spans="1:6" x14ac:dyDescent="0.3">
      <c r="A108" s="173">
        <v>21</v>
      </c>
      <c r="B108" s="174"/>
      <c r="C108" s="174" t="s">
        <v>274</v>
      </c>
      <c r="D108" s="162"/>
      <c r="E108" s="162"/>
      <c r="F108" s="162"/>
    </row>
    <row r="109" spans="1:6" ht="60" customHeight="1" x14ac:dyDescent="0.3">
      <c r="A109" s="176"/>
      <c r="B109" s="177" t="s">
        <v>354</v>
      </c>
      <c r="C109" s="179" t="s">
        <v>489</v>
      </c>
      <c r="D109" s="179" t="s">
        <v>278</v>
      </c>
      <c r="E109" s="157" t="s">
        <v>276</v>
      </c>
      <c r="F109" s="1" t="s">
        <v>130</v>
      </c>
    </row>
    <row r="110" spans="1:6" ht="60" customHeight="1" x14ac:dyDescent="0.3">
      <c r="A110" s="176"/>
      <c r="B110" s="177" t="s">
        <v>355</v>
      </c>
      <c r="C110" s="179"/>
      <c r="D110" s="179"/>
      <c r="E110" s="157" t="s">
        <v>277</v>
      </c>
      <c r="F110" s="1" t="s">
        <v>130</v>
      </c>
    </row>
  </sheetData>
  <mergeCells count="46">
    <mergeCell ref="C65:C71"/>
    <mergeCell ref="D65:D71"/>
    <mergeCell ref="C106:C107"/>
    <mergeCell ref="D106:D107"/>
    <mergeCell ref="C109:C110"/>
    <mergeCell ref="D109:D110"/>
    <mergeCell ref="C41:C47"/>
    <mergeCell ref="D41:D47"/>
    <mergeCell ref="C49:C55"/>
    <mergeCell ref="D49:D55"/>
    <mergeCell ref="C57:C63"/>
    <mergeCell ref="D57:D63"/>
    <mergeCell ref="C97:C99"/>
    <mergeCell ref="D97:D99"/>
    <mergeCell ref="C101:C103"/>
    <mergeCell ref="D101:D103"/>
    <mergeCell ref="C74:C76"/>
    <mergeCell ref="D74:D76"/>
    <mergeCell ref="C78:C80"/>
    <mergeCell ref="D78:D80"/>
    <mergeCell ref="C83:C85"/>
    <mergeCell ref="D83:D85"/>
    <mergeCell ref="C87:C89"/>
    <mergeCell ref="D87:D89"/>
    <mergeCell ref="C92:C94"/>
    <mergeCell ref="D92:D94"/>
    <mergeCell ref="C25:C28"/>
    <mergeCell ref="D25:D28"/>
    <mergeCell ref="C30:C33"/>
    <mergeCell ref="D30:D33"/>
    <mergeCell ref="C35:C38"/>
    <mergeCell ref="D35:D38"/>
    <mergeCell ref="C13:C14"/>
    <mergeCell ref="D13:D14"/>
    <mergeCell ref="C16:C17"/>
    <mergeCell ref="D16:D17"/>
    <mergeCell ref="E18:F18"/>
    <mergeCell ref="C20:C23"/>
    <mergeCell ref="D20:D23"/>
    <mergeCell ref="A1:F2"/>
    <mergeCell ref="C3:F3"/>
    <mergeCell ref="E4:F4"/>
    <mergeCell ref="C7:C8"/>
    <mergeCell ref="D7:D8"/>
    <mergeCell ref="C10:C11"/>
    <mergeCell ref="D10:D11"/>
  </mergeCells>
  <phoneticPr fontId="4" type="noConversion"/>
  <conditionalFormatting sqref="F103">
    <cfRule type="cellIs" dxfId="188" priority="67" operator="equal">
      <formula>"Failed"</formula>
    </cfRule>
    <cfRule type="cellIs" dxfId="187" priority="68" operator="equal">
      <formula>"Not executed"</formula>
    </cfRule>
    <cfRule type="cellIs" dxfId="186" priority="69" operator="equal">
      <formula>"passed"</formula>
    </cfRule>
  </conditionalFormatting>
  <conditionalFormatting sqref="F80">
    <cfRule type="cellIs" dxfId="185" priority="49" operator="equal">
      <formula>"Failed"</formula>
    </cfRule>
    <cfRule type="cellIs" dxfId="184" priority="50" operator="equal">
      <formula>"Not executed"</formula>
    </cfRule>
    <cfRule type="cellIs" dxfId="183" priority="51" operator="equal">
      <formula>"passed"</formula>
    </cfRule>
  </conditionalFormatting>
  <conditionalFormatting sqref="F55">
    <cfRule type="cellIs" dxfId="182" priority="31" operator="equal">
      <formula>"Failed"</formula>
    </cfRule>
    <cfRule type="cellIs" dxfId="181" priority="32" operator="equal">
      <formula>"Not executed"</formula>
    </cfRule>
    <cfRule type="cellIs" dxfId="180" priority="33" operator="equal">
      <formula>"passed"</formula>
    </cfRule>
  </conditionalFormatting>
  <conditionalFormatting sqref="F71">
    <cfRule type="cellIs" dxfId="179" priority="19" operator="equal">
      <formula>"Failed"</formula>
    </cfRule>
    <cfRule type="cellIs" dxfId="178" priority="20" operator="equal">
      <formula>"Not executed"</formula>
    </cfRule>
    <cfRule type="cellIs" dxfId="177" priority="21" operator="equal">
      <formula>"passed"</formula>
    </cfRule>
  </conditionalFormatting>
  <conditionalFormatting sqref="F106">
    <cfRule type="cellIs" dxfId="176" priority="10" operator="equal">
      <formula>"Failed"</formula>
    </cfRule>
    <cfRule type="cellIs" dxfId="175" priority="11" operator="equal">
      <formula>"Not executed"</formula>
    </cfRule>
    <cfRule type="cellIs" dxfId="174" priority="12" operator="equal">
      <formula>"passed"</formula>
    </cfRule>
  </conditionalFormatting>
  <conditionalFormatting sqref="F110">
    <cfRule type="cellIs" dxfId="173" priority="1" operator="equal">
      <formula>"Failed"</formula>
    </cfRule>
    <cfRule type="cellIs" dxfId="172" priority="2" operator="equal">
      <formula>"Not executed"</formula>
    </cfRule>
    <cfRule type="cellIs" dxfId="171" priority="3" operator="equal">
      <formula>"passed"</formula>
    </cfRule>
  </conditionalFormatting>
  <conditionalFormatting sqref="F85">
    <cfRule type="cellIs" dxfId="170" priority="91" operator="equal">
      <formula>"Failed"</formula>
    </cfRule>
    <cfRule type="cellIs" dxfId="169" priority="92" operator="equal">
      <formula>"Not executed"</formula>
    </cfRule>
    <cfRule type="cellIs" dxfId="168" priority="93" operator="equal">
      <formula>"passed"</formula>
    </cfRule>
  </conditionalFormatting>
  <conditionalFormatting sqref="F87:F88">
    <cfRule type="cellIs" dxfId="167" priority="88" operator="equal">
      <formula>"Failed"</formula>
    </cfRule>
    <cfRule type="cellIs" dxfId="166" priority="89" operator="equal">
      <formula>"Not executed"</formula>
    </cfRule>
    <cfRule type="cellIs" dxfId="165" priority="90" operator="equal">
      <formula>"passed"</formula>
    </cfRule>
  </conditionalFormatting>
  <conditionalFormatting sqref="F7:F8">
    <cfRule type="cellIs" dxfId="164" priority="172" operator="equal">
      <formula>"Failed"</formula>
    </cfRule>
    <cfRule type="cellIs" dxfId="163" priority="173" operator="equal">
      <formula>"Not executed"</formula>
    </cfRule>
    <cfRule type="cellIs" dxfId="162" priority="174" operator="equal">
      <formula>"passed"</formula>
    </cfRule>
  </conditionalFormatting>
  <conditionalFormatting sqref="F101:F102">
    <cfRule type="cellIs" dxfId="161" priority="70" operator="equal">
      <formula>"Failed"</formula>
    </cfRule>
    <cfRule type="cellIs" dxfId="160" priority="71" operator="equal">
      <formula>"Not executed"</formula>
    </cfRule>
    <cfRule type="cellIs" dxfId="159" priority="72" operator="equal">
      <formula>"passed"</formula>
    </cfRule>
  </conditionalFormatting>
  <conditionalFormatting sqref="F78:F79">
    <cfRule type="cellIs" dxfId="158" priority="52" operator="equal">
      <formula>"Failed"</formula>
    </cfRule>
    <cfRule type="cellIs" dxfId="157" priority="53" operator="equal">
      <formula>"Not executed"</formula>
    </cfRule>
    <cfRule type="cellIs" dxfId="156" priority="54" operator="equal">
      <formula>"passed"</formula>
    </cfRule>
  </conditionalFormatting>
  <conditionalFormatting sqref="F92:F93">
    <cfRule type="cellIs" dxfId="155" priority="82" operator="equal">
      <formula>"Failed"</formula>
    </cfRule>
    <cfRule type="cellIs" dxfId="154" priority="83" operator="equal">
      <formula>"Not executed"</formula>
    </cfRule>
    <cfRule type="cellIs" dxfId="153" priority="84" operator="equal">
      <formula>"passed"</formula>
    </cfRule>
  </conditionalFormatting>
  <conditionalFormatting sqref="F94">
    <cfRule type="cellIs" dxfId="152" priority="79" operator="equal">
      <formula>"Failed"</formula>
    </cfRule>
    <cfRule type="cellIs" dxfId="151" priority="80" operator="equal">
      <formula>"Not executed"</formula>
    </cfRule>
    <cfRule type="cellIs" dxfId="150" priority="81" operator="equal">
      <formula>"passed"</formula>
    </cfRule>
  </conditionalFormatting>
  <conditionalFormatting sqref="F99">
    <cfRule type="cellIs" dxfId="149" priority="73" operator="equal">
      <formula>"Failed"</formula>
    </cfRule>
    <cfRule type="cellIs" dxfId="148" priority="74" operator="equal">
      <formula>"Not executed"</formula>
    </cfRule>
    <cfRule type="cellIs" dxfId="147" priority="75" operator="equal">
      <formula>"passed"</formula>
    </cfRule>
  </conditionalFormatting>
  <conditionalFormatting sqref="F63">
    <cfRule type="cellIs" dxfId="146" priority="25" operator="equal">
      <formula>"Failed"</formula>
    </cfRule>
    <cfRule type="cellIs" dxfId="145" priority="26" operator="equal">
      <formula>"Not executed"</formula>
    </cfRule>
    <cfRule type="cellIs" dxfId="144" priority="27" operator="equal">
      <formula>"passed"</formula>
    </cfRule>
  </conditionalFormatting>
  <conditionalFormatting sqref="F10:F11">
    <cfRule type="cellIs" dxfId="143" priority="145" operator="equal">
      <formula>"Failed"</formula>
    </cfRule>
    <cfRule type="cellIs" dxfId="142" priority="146" operator="equal">
      <formula>"Not executed"</formula>
    </cfRule>
    <cfRule type="cellIs" dxfId="141" priority="147" operator="equal">
      <formula>"passed"</formula>
    </cfRule>
  </conditionalFormatting>
  <conditionalFormatting sqref="F13:F14">
    <cfRule type="cellIs" dxfId="140" priority="142" operator="equal">
      <formula>"Failed"</formula>
    </cfRule>
    <cfRule type="cellIs" dxfId="139" priority="143" operator="equal">
      <formula>"Not executed"</formula>
    </cfRule>
    <cfRule type="cellIs" dxfId="138" priority="144" operator="equal">
      <formula>"passed"</formula>
    </cfRule>
  </conditionalFormatting>
  <conditionalFormatting sqref="F76">
    <cfRule type="cellIs" dxfId="137" priority="55" operator="equal">
      <formula>"Failed"</formula>
    </cfRule>
    <cfRule type="cellIs" dxfId="136" priority="56" operator="equal">
      <formula>"Not executed"</formula>
    </cfRule>
    <cfRule type="cellIs" dxfId="135" priority="57" operator="equal">
      <formula>"passed"</formula>
    </cfRule>
  </conditionalFormatting>
  <conditionalFormatting sqref="F20:F21">
    <cfRule type="cellIs" dxfId="134" priority="136" operator="equal">
      <formula>"Failed"</formula>
    </cfRule>
    <cfRule type="cellIs" dxfId="133" priority="137" operator="equal">
      <formula>"Not executed"</formula>
    </cfRule>
    <cfRule type="cellIs" dxfId="132" priority="138" operator="equal">
      <formula>"passed"</formula>
    </cfRule>
  </conditionalFormatting>
  <conditionalFormatting sqref="F22:F23">
    <cfRule type="cellIs" dxfId="131" priority="133" operator="equal">
      <formula>"Failed"</formula>
    </cfRule>
    <cfRule type="cellIs" dxfId="130" priority="134" operator="equal">
      <formula>"Not executed"</formula>
    </cfRule>
    <cfRule type="cellIs" dxfId="129" priority="135" operator="equal">
      <formula>"passed"</formula>
    </cfRule>
  </conditionalFormatting>
  <conditionalFormatting sqref="F25:F26">
    <cfRule type="cellIs" dxfId="128" priority="130" operator="equal">
      <formula>"Failed"</formula>
    </cfRule>
    <cfRule type="cellIs" dxfId="127" priority="131" operator="equal">
      <formula>"Not executed"</formula>
    </cfRule>
    <cfRule type="cellIs" dxfId="126" priority="132" operator="equal">
      <formula>"passed"</formula>
    </cfRule>
  </conditionalFormatting>
  <conditionalFormatting sqref="F27:F28">
    <cfRule type="cellIs" dxfId="125" priority="127" operator="equal">
      <formula>"Failed"</formula>
    </cfRule>
    <cfRule type="cellIs" dxfId="124" priority="128" operator="equal">
      <formula>"Not executed"</formula>
    </cfRule>
    <cfRule type="cellIs" dxfId="123" priority="129" operator="equal">
      <formula>"passed"</formula>
    </cfRule>
  </conditionalFormatting>
  <conditionalFormatting sqref="F30:F31">
    <cfRule type="cellIs" dxfId="122" priority="124" operator="equal">
      <formula>"Failed"</formula>
    </cfRule>
    <cfRule type="cellIs" dxfId="121" priority="125" operator="equal">
      <formula>"Not executed"</formula>
    </cfRule>
    <cfRule type="cellIs" dxfId="120" priority="126" operator="equal">
      <formula>"passed"</formula>
    </cfRule>
  </conditionalFormatting>
  <conditionalFormatting sqref="F32:F33">
    <cfRule type="cellIs" dxfId="119" priority="121" operator="equal">
      <formula>"Failed"</formula>
    </cfRule>
    <cfRule type="cellIs" dxfId="118" priority="122" operator="equal">
      <formula>"Not executed"</formula>
    </cfRule>
    <cfRule type="cellIs" dxfId="117" priority="123" operator="equal">
      <formula>"passed"</formula>
    </cfRule>
  </conditionalFormatting>
  <conditionalFormatting sqref="F35:F36">
    <cfRule type="cellIs" dxfId="116" priority="118" operator="equal">
      <formula>"Failed"</formula>
    </cfRule>
    <cfRule type="cellIs" dxfId="115" priority="119" operator="equal">
      <formula>"Not executed"</formula>
    </cfRule>
    <cfRule type="cellIs" dxfId="114" priority="120" operator="equal">
      <formula>"passed"</formula>
    </cfRule>
  </conditionalFormatting>
  <conditionalFormatting sqref="F37:F38">
    <cfRule type="cellIs" dxfId="113" priority="115" operator="equal">
      <formula>"Failed"</formula>
    </cfRule>
    <cfRule type="cellIs" dxfId="112" priority="116" operator="equal">
      <formula>"Not executed"</formula>
    </cfRule>
    <cfRule type="cellIs" dxfId="111" priority="117" operator="equal">
      <formula>"passed"</formula>
    </cfRule>
  </conditionalFormatting>
  <conditionalFormatting sqref="F16:F17">
    <cfRule type="cellIs" dxfId="110" priority="112" operator="equal">
      <formula>"Failed"</formula>
    </cfRule>
    <cfRule type="cellIs" dxfId="109" priority="113" operator="equal">
      <formula>"Not executed"</formula>
    </cfRule>
    <cfRule type="cellIs" dxfId="108" priority="114" operator="equal">
      <formula>"passed"</formula>
    </cfRule>
  </conditionalFormatting>
  <conditionalFormatting sqref="F49:F54">
    <cfRule type="cellIs" dxfId="107" priority="34" operator="equal">
      <formula>"Failed"</formula>
    </cfRule>
    <cfRule type="cellIs" dxfId="106" priority="35" operator="equal">
      <formula>"Not executed"</formula>
    </cfRule>
    <cfRule type="cellIs" dxfId="105" priority="36" operator="equal">
      <formula>"passed"</formula>
    </cfRule>
  </conditionalFormatting>
  <conditionalFormatting sqref="F89">
    <cfRule type="cellIs" dxfId="104" priority="85" operator="equal">
      <formula>"Failed"</formula>
    </cfRule>
    <cfRule type="cellIs" dxfId="103" priority="86" operator="equal">
      <formula>"Not executed"</formula>
    </cfRule>
    <cfRule type="cellIs" dxfId="102" priority="87" operator="equal">
      <formula>"passed"</formula>
    </cfRule>
  </conditionalFormatting>
  <conditionalFormatting sqref="F47">
    <cfRule type="cellIs" dxfId="101" priority="37" operator="equal">
      <formula>"Failed"</formula>
    </cfRule>
    <cfRule type="cellIs" dxfId="100" priority="38" operator="equal">
      <formula>"Not executed"</formula>
    </cfRule>
    <cfRule type="cellIs" dxfId="99" priority="39" operator="equal">
      <formula>"passed"</formula>
    </cfRule>
  </conditionalFormatting>
  <conditionalFormatting sqref="F41:F46">
    <cfRule type="cellIs" dxfId="98" priority="40" operator="equal">
      <formula>"Failed"</formula>
    </cfRule>
    <cfRule type="cellIs" dxfId="97" priority="41" operator="equal">
      <formula>"Not executed"</formula>
    </cfRule>
    <cfRule type="cellIs" dxfId="96" priority="42" operator="equal">
      <formula>"passed"</formula>
    </cfRule>
  </conditionalFormatting>
  <conditionalFormatting sqref="F83:F84">
    <cfRule type="cellIs" dxfId="95" priority="94" operator="equal">
      <formula>"Failed"</formula>
    </cfRule>
    <cfRule type="cellIs" dxfId="94" priority="95" operator="equal">
      <formula>"Not executed"</formula>
    </cfRule>
    <cfRule type="cellIs" dxfId="93" priority="96" operator="equal">
      <formula>"passed"</formula>
    </cfRule>
  </conditionalFormatting>
  <conditionalFormatting sqref="F65:F70">
    <cfRule type="cellIs" dxfId="92" priority="22" operator="equal">
      <formula>"Failed"</formula>
    </cfRule>
    <cfRule type="cellIs" dxfId="91" priority="23" operator="equal">
      <formula>"Not executed"</formula>
    </cfRule>
    <cfRule type="cellIs" dxfId="90" priority="24" operator="equal">
      <formula>"passed"</formula>
    </cfRule>
  </conditionalFormatting>
  <conditionalFormatting sqref="F97:F98">
    <cfRule type="cellIs" dxfId="89" priority="76" operator="equal">
      <formula>"Failed"</formula>
    </cfRule>
    <cfRule type="cellIs" dxfId="88" priority="77" operator="equal">
      <formula>"Not executed"</formula>
    </cfRule>
    <cfRule type="cellIs" dxfId="87" priority="78" operator="equal">
      <formula>"passed"</formula>
    </cfRule>
  </conditionalFormatting>
  <conditionalFormatting sqref="F74:F75">
    <cfRule type="cellIs" dxfId="86" priority="58" operator="equal">
      <formula>"Failed"</formula>
    </cfRule>
    <cfRule type="cellIs" dxfId="85" priority="59" operator="equal">
      <formula>"Not executed"</formula>
    </cfRule>
    <cfRule type="cellIs" dxfId="84" priority="60" operator="equal">
      <formula>"passed"</formula>
    </cfRule>
  </conditionalFormatting>
  <conditionalFormatting sqref="F57:F62">
    <cfRule type="cellIs" dxfId="83" priority="28" operator="equal">
      <formula>"Failed"</formula>
    </cfRule>
    <cfRule type="cellIs" dxfId="82" priority="29" operator="equal">
      <formula>"Not executed"</formula>
    </cfRule>
    <cfRule type="cellIs" dxfId="81" priority="30" operator="equal">
      <formula>"passed"</formula>
    </cfRule>
  </conditionalFormatting>
  <conditionalFormatting sqref="F107">
    <cfRule type="cellIs" dxfId="80" priority="7" operator="equal">
      <formula>"Failed"</formula>
    </cfRule>
    <cfRule type="cellIs" dxfId="79" priority="8" operator="equal">
      <formula>"Not executed"</formula>
    </cfRule>
    <cfRule type="cellIs" dxfId="78" priority="9" operator="equal">
      <formula>"passed"</formula>
    </cfRule>
  </conditionalFormatting>
  <conditionalFormatting sqref="F109">
    <cfRule type="cellIs" dxfId="77" priority="4" operator="equal">
      <formula>"Failed"</formula>
    </cfRule>
    <cfRule type="cellIs" dxfId="76" priority="5" operator="equal">
      <formula>"Not executed"</formula>
    </cfRule>
    <cfRule type="cellIs" dxfId="75" priority="6" operator="equal">
      <formula>"passed"</formula>
    </cfRule>
  </conditionalFormatting>
  <dataValidations count="1">
    <dataValidation type="list" allowBlank="1" showInputMessage="1" showErrorMessage="1" sqref="F10:F11 F13:F14 F7:F8 F20:F23 F25:F28 F30:F33 F16:F17 F101:F103 F92:F94 F97:F99 F83:F85 F87:F89 F78:F80 F74:F76 F35:F38 F41:F47 F49:F55 F57:F63 F65:F71 F106:F107 F109:F110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4" workbookViewId="0">
      <selection activeCell="C12" sqref="C12:C15"/>
    </sheetView>
  </sheetViews>
  <sheetFormatPr defaultRowHeight="14" x14ac:dyDescent="0.3"/>
  <cols>
    <col min="2" max="2" width="20.4140625" customWidth="1"/>
    <col min="3" max="3" width="26.6640625" customWidth="1"/>
    <col min="4" max="4" width="20.58203125" customWidth="1"/>
    <col min="5" max="5" width="12.33203125" customWidth="1"/>
  </cols>
  <sheetData>
    <row r="1" spans="1:8" x14ac:dyDescent="0.3">
      <c r="A1" s="139" t="s">
        <v>357</v>
      </c>
      <c r="B1" s="205"/>
      <c r="C1" s="205"/>
      <c r="D1" s="205"/>
      <c r="E1" s="205"/>
      <c r="F1" s="205"/>
      <c r="G1" s="205"/>
      <c r="H1" s="205"/>
    </row>
    <row r="2" spans="1:8" x14ac:dyDescent="0.3">
      <c r="A2" s="205"/>
      <c r="B2" s="205"/>
      <c r="C2" s="205"/>
      <c r="D2" s="205"/>
      <c r="E2" s="205"/>
      <c r="F2" s="205"/>
      <c r="G2" s="205"/>
      <c r="H2" s="205"/>
    </row>
    <row r="3" spans="1:8" x14ac:dyDescent="0.3">
      <c r="A3" s="140" t="s">
        <v>131</v>
      </c>
      <c r="B3" s="67"/>
      <c r="C3" s="141" t="s">
        <v>222</v>
      </c>
      <c r="D3" s="141"/>
      <c r="E3" s="141"/>
      <c r="F3" s="141"/>
      <c r="G3" s="141"/>
      <c r="H3" s="141"/>
    </row>
    <row r="4" spans="1:8" x14ac:dyDescent="0.3">
      <c r="A4" s="72" t="s">
        <v>134</v>
      </c>
      <c r="B4" s="142" t="s">
        <v>135</v>
      </c>
      <c r="C4" s="70"/>
      <c r="D4" s="71" t="s">
        <v>136</v>
      </c>
      <c r="E4" s="143" t="s">
        <v>137</v>
      </c>
      <c r="F4" s="143"/>
      <c r="G4" s="143"/>
      <c r="H4" s="143"/>
    </row>
    <row r="5" spans="1:8" x14ac:dyDescent="0.3">
      <c r="A5" s="211"/>
      <c r="B5" s="211"/>
      <c r="C5" s="212" t="s">
        <v>358</v>
      </c>
      <c r="D5" s="212"/>
      <c r="E5" s="213"/>
      <c r="F5" s="213"/>
      <c r="G5" s="213"/>
      <c r="H5" s="213"/>
    </row>
    <row r="6" spans="1:8" x14ac:dyDescent="0.3">
      <c r="A6" s="214">
        <v>1</v>
      </c>
      <c r="B6" s="162"/>
      <c r="C6" s="215" t="s">
        <v>359</v>
      </c>
      <c r="D6" s="215"/>
      <c r="E6" s="215" t="s">
        <v>360</v>
      </c>
      <c r="F6" s="162" t="s">
        <v>383</v>
      </c>
      <c r="G6" s="162" t="s">
        <v>384</v>
      </c>
      <c r="H6" s="162"/>
    </row>
    <row r="7" spans="1:8" ht="26" customHeight="1" x14ac:dyDescent="0.3">
      <c r="A7" s="216"/>
      <c r="B7" s="217" t="s">
        <v>367</v>
      </c>
      <c r="C7" s="218" t="s">
        <v>385</v>
      </c>
      <c r="D7" s="218" t="s">
        <v>364</v>
      </c>
      <c r="E7" s="215" t="s">
        <v>365</v>
      </c>
      <c r="F7" s="162"/>
      <c r="G7" s="162"/>
      <c r="H7" s="199" t="s">
        <v>130</v>
      </c>
    </row>
    <row r="8" spans="1:8" ht="26" customHeight="1" x14ac:dyDescent="0.3">
      <c r="A8" s="216"/>
      <c r="B8" s="217" t="s">
        <v>368</v>
      </c>
      <c r="C8" s="218"/>
      <c r="D8" s="218"/>
      <c r="E8" s="215" t="s">
        <v>366</v>
      </c>
      <c r="F8" s="162"/>
      <c r="G8" s="162"/>
      <c r="H8" s="199" t="s">
        <v>130</v>
      </c>
    </row>
    <row r="9" spans="1:8" ht="26" customHeight="1" x14ac:dyDescent="0.3">
      <c r="A9" s="216"/>
      <c r="B9" s="217" t="s">
        <v>369</v>
      </c>
      <c r="C9" s="218"/>
      <c r="D9" s="218"/>
      <c r="E9" s="215" t="s">
        <v>375</v>
      </c>
      <c r="F9" s="162"/>
      <c r="G9" s="162"/>
      <c r="H9" s="199" t="s">
        <v>130</v>
      </c>
    </row>
    <row r="10" spans="1:8" ht="26" customHeight="1" x14ac:dyDescent="0.3">
      <c r="A10" s="216"/>
      <c r="B10" s="217" t="s">
        <v>370</v>
      </c>
      <c r="C10" s="218"/>
      <c r="D10" s="218"/>
      <c r="E10" s="215" t="s">
        <v>376</v>
      </c>
      <c r="F10" s="162"/>
      <c r="G10" s="162"/>
      <c r="H10" s="199" t="s">
        <v>130</v>
      </c>
    </row>
    <row r="11" spans="1:8" x14ac:dyDescent="0.3">
      <c r="A11" s="214">
        <v>2</v>
      </c>
      <c r="B11" s="214"/>
      <c r="C11" s="219" t="s">
        <v>362</v>
      </c>
      <c r="D11" s="215"/>
      <c r="E11" s="220"/>
      <c r="F11" s="220"/>
      <c r="G11" s="220"/>
      <c r="H11" s="220"/>
    </row>
    <row r="12" spans="1:8" ht="26" customHeight="1" x14ac:dyDescent="0.3">
      <c r="A12" s="216"/>
      <c r="B12" s="217" t="s">
        <v>371</v>
      </c>
      <c r="C12" s="218" t="s">
        <v>386</v>
      </c>
      <c r="D12" s="218" t="s">
        <v>363</v>
      </c>
      <c r="E12" s="215" t="s">
        <v>365</v>
      </c>
      <c r="F12" s="162"/>
      <c r="G12" s="162"/>
      <c r="H12" s="199" t="s">
        <v>130</v>
      </c>
    </row>
    <row r="13" spans="1:8" ht="26" customHeight="1" x14ac:dyDescent="0.3">
      <c r="A13" s="216"/>
      <c r="B13" s="217" t="s">
        <v>372</v>
      </c>
      <c r="C13" s="218"/>
      <c r="D13" s="218"/>
      <c r="E13" s="215" t="s">
        <v>366</v>
      </c>
      <c r="F13" s="162"/>
      <c r="G13" s="162"/>
      <c r="H13" s="199" t="s">
        <v>130</v>
      </c>
    </row>
    <row r="14" spans="1:8" ht="26" customHeight="1" x14ac:dyDescent="0.3">
      <c r="A14" s="216"/>
      <c r="B14" s="217" t="s">
        <v>373</v>
      </c>
      <c r="C14" s="218"/>
      <c r="D14" s="218"/>
      <c r="E14" s="215" t="s">
        <v>375</v>
      </c>
      <c r="F14" s="162"/>
      <c r="G14" s="162"/>
      <c r="H14" s="199" t="s">
        <v>130</v>
      </c>
    </row>
    <row r="15" spans="1:8" ht="26" customHeight="1" x14ac:dyDescent="0.3">
      <c r="A15" s="216"/>
      <c r="B15" s="217" t="s">
        <v>374</v>
      </c>
      <c r="C15" s="218"/>
      <c r="D15" s="218"/>
      <c r="E15" s="215" t="s">
        <v>376</v>
      </c>
      <c r="F15" s="162"/>
      <c r="G15" s="162"/>
      <c r="H15" s="199" t="s">
        <v>130</v>
      </c>
    </row>
  </sheetData>
  <mergeCells count="9">
    <mergeCell ref="E11:H11"/>
    <mergeCell ref="C12:C15"/>
    <mergeCell ref="D12:D15"/>
    <mergeCell ref="A1:H2"/>
    <mergeCell ref="C3:H3"/>
    <mergeCell ref="E4:H4"/>
    <mergeCell ref="E5:H5"/>
    <mergeCell ref="C7:C10"/>
    <mergeCell ref="D7:D10"/>
  </mergeCells>
  <phoneticPr fontId="4" type="noConversion"/>
  <conditionalFormatting sqref="H7:H10 H12:H15">
    <cfRule type="cellIs" dxfId="74" priority="1" operator="equal">
      <formula>"Failed"</formula>
    </cfRule>
    <cfRule type="cellIs" dxfId="73" priority="2" operator="equal">
      <formula>"Not executed"</formula>
    </cfRule>
    <cfRule type="cellIs" dxfId="72" priority="3" operator="equal">
      <formula>"passed"</formula>
    </cfRule>
  </conditionalFormatting>
  <dataValidations count="1">
    <dataValidation type="list" allowBlank="1" showInputMessage="1" showErrorMessage="1" sqref="H7:H10 H12:H15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封面 </vt:lpstr>
      <vt:lpstr>版本管理</vt:lpstr>
      <vt:lpstr>总览</vt:lpstr>
      <vt:lpstr>1_逻辑</vt:lpstr>
      <vt:lpstr>2_TURN动画测试</vt:lpstr>
      <vt:lpstr>3_RBin测试</vt:lpstr>
      <vt:lpstr>4_NTC测试</vt:lpstr>
      <vt:lpstr>5_故障测试</vt:lpstr>
      <vt:lpstr>6_休眠唤醒</vt:lpstr>
      <vt:lpstr>7_pwm测试</vt:lpstr>
      <vt:lpstr>8_冷热启动延时</vt:lpstr>
      <vt:lpstr>9_outage测试</vt:lpstr>
      <vt:lpstr>10_电压特性测试</vt:lpstr>
      <vt:lpstr>'封面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2023-11-20T08:22:00Z</dcterms:modified>
</cp:coreProperties>
</file>